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27795" windowHeight="12525" activeTab="1"/>
  </bookViews>
  <sheets>
    <sheet name="Data" sheetId="2" r:id="rId1"/>
    <sheet name="LandscapeRed" sheetId="7" r:id="rId2"/>
  </sheets>
  <definedNames>
    <definedName name="_xlnm.Print_Area" localSheetId="1">LandscapeRed!$B$1:$X$52</definedName>
  </definedNames>
  <calcPr calcId="145621" concurrentCalc="0"/>
</workbook>
</file>

<file path=xl/calcChain.xml><?xml version="1.0" encoding="utf-8"?>
<calcChain xmlns="http://schemas.openxmlformats.org/spreadsheetml/2006/main">
  <c r="D11" i="2" l="1"/>
  <c r="D10" i="2"/>
  <c r="E11" i="2"/>
  <c r="E10" i="2"/>
  <c r="F11" i="2"/>
  <c r="F10" i="2"/>
  <c r="G11" i="2"/>
  <c r="G10" i="2"/>
  <c r="H11" i="2"/>
  <c r="H10" i="2"/>
  <c r="I11" i="2"/>
  <c r="I10" i="2"/>
  <c r="J11" i="2"/>
  <c r="J10" i="2"/>
  <c r="K11" i="2"/>
  <c r="K10" i="2"/>
  <c r="L11" i="2"/>
  <c r="L10" i="2"/>
  <c r="M11" i="2"/>
  <c r="M10" i="2"/>
  <c r="C11" i="2"/>
  <c r="C10" i="2"/>
  <c r="N17" i="2"/>
  <c r="N14" i="2"/>
  <c r="N25" i="2"/>
  <c r="N24" i="2"/>
  <c r="N23" i="2"/>
  <c r="N22" i="2"/>
  <c r="N26" i="2"/>
  <c r="D8" i="2"/>
  <c r="E8" i="2"/>
  <c r="F8" i="2"/>
  <c r="G8" i="2"/>
  <c r="H8" i="2"/>
  <c r="I8" i="2"/>
  <c r="J8" i="2"/>
  <c r="K8" i="2"/>
  <c r="L8" i="2"/>
  <c r="M8" i="2"/>
  <c r="C8" i="2"/>
  <c r="E16" i="2"/>
  <c r="F16" i="2"/>
  <c r="G16" i="2"/>
  <c r="H16" i="2"/>
  <c r="I16" i="2"/>
  <c r="J16" i="2"/>
  <c r="K16" i="2"/>
  <c r="L16" i="2"/>
  <c r="M16" i="2"/>
  <c r="N16" i="2"/>
  <c r="D16" i="2"/>
  <c r="C13" i="2"/>
  <c r="M13" i="2"/>
  <c r="L13" i="2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<sst xmlns="http://schemas.openxmlformats.org/spreadsheetml/2006/main" count="20" uniqueCount="20">
  <si>
    <t># of Sales</t>
  </si>
  <si>
    <t>Sales Trend</t>
  </si>
  <si>
    <t>Desc</t>
  </si>
  <si>
    <t>Change in Med price</t>
  </si>
  <si>
    <t>Keep Hidden</t>
  </si>
  <si>
    <t>Trend Factor</t>
  </si>
  <si>
    <t>Digger</t>
  </si>
  <si>
    <t>Heavy Mover</t>
  </si>
  <si>
    <t>Plow</t>
  </si>
  <si>
    <t>Concrete</t>
  </si>
  <si>
    <t>Upright Mover</t>
  </si>
  <si>
    <t>Heavy Equiptment Spend</t>
  </si>
  <si>
    <t>Description</t>
  </si>
  <si>
    <t>Revenue in $m</t>
  </si>
  <si>
    <t>Industry Trend</t>
  </si>
  <si>
    <t>Staff Salary $m</t>
  </si>
  <si>
    <t>Overheads</t>
  </si>
  <si>
    <t>*The data in this report is for demonstration purposes only.</t>
  </si>
  <si>
    <t>*formatted for output page only</t>
  </si>
  <si>
    <t>Revenue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</si>
</sst>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,\ \k"/>
    <numFmt numFmtId="165" formatCode="0,\ \k"/>
    <numFmt numFmtId="166" formatCode="#,###.0,\ &quot;m&quot;"/>
    <numFmt numFmtId="167" formatCode="_-* #,##0.0_-;\-* #,##0.0_-;_-* &quot;-&quot;??_-;_-@_-"/>
    <numFmt numFmtId="168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 tint="0.34998626667073579"/>
      <name val="Arial"/>
      <family val="2"/>
    </font>
    <font>
      <sz val="10"/>
      <color theme="4" tint="-0.249977111117893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5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10" fontId="0" fillId="0" borderId="0" xfId="2" applyNumberFormat="1" applyFont="1"/>
    <xf numFmtId="0" fontId="3" fillId="0" borderId="0" xfId="0" applyFont="1"/>
    <xf numFmtId="0" fontId="0" fillId="2" borderId="0" xfId="0" applyFill="1"/>
    <xf numFmtId="164" fontId="0" fillId="0" borderId="0" xfId="1" applyNumberFormat="1" applyFont="1" applyFill="1"/>
    <xf numFmtId="3" fontId="4" fillId="5" borderId="1" xfId="1" applyNumberFormat="1" applyFont="1" applyFill="1" applyBorder="1"/>
    <xf numFmtId="43" fontId="4" fillId="5" borderId="1" xfId="1" applyFont="1" applyFill="1" applyBorder="1"/>
    <xf numFmtId="0" fontId="2" fillId="6" borderId="0" xfId="0" applyFont="1" applyFill="1"/>
    <xf numFmtId="0" fontId="0" fillId="0" borderId="2" xfId="0" applyBorder="1"/>
    <xf numFmtId="165" fontId="0" fillId="0" borderId="0" xfId="0" applyNumberFormat="1"/>
    <xf numFmtId="43" fontId="0" fillId="0" borderId="0" xfId="0" applyNumberFormat="1"/>
    <xf numFmtId="166" fontId="4" fillId="5" borderId="1" xfId="1" applyNumberFormat="1" applyFont="1" applyFill="1" applyBorder="1"/>
    <xf numFmtId="3" fontId="1" fillId="0" borderId="1" xfId="1" applyNumberFormat="1" applyFont="1" applyFill="1" applyBorder="1"/>
    <xf numFmtId="167" fontId="0" fillId="0" borderId="0" xfId="1" applyNumberFormat="1" applyFont="1" applyFill="1"/>
    <xf numFmtId="167" fontId="0" fillId="0" borderId="0" xfId="1" applyNumberFormat="1" applyFont="1"/>
    <xf numFmtId="168" fontId="0" fillId="0" borderId="0" xfId="1" applyNumberFormat="1" applyFont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D81B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351774887081449E-3"/>
          <c:y val="0.15766270291607046"/>
          <c:w val="0.94779132616301809"/>
          <c:h val="0.72942714757980953"/>
        </c:manualLayout>
      </c:layout>
      <c:lineChart>
        <c:grouping val="standard"/>
        <c:varyColors val="0"/>
        <c:ser>
          <c:idx val="2"/>
          <c:order val="0"/>
          <c:tx>
            <c:strRef>
              <c:f>Data!$B$13</c:f>
              <c:strCache>
                <c:ptCount val="1"/>
                <c:pt idx="0">
                  <c:v>Heavy Equiptment Spend</c:v>
                </c:pt>
              </c:strCache>
            </c:strRef>
          </c:tx>
          <c:spPr>
            <a:ln w="41275" cmpd="sng">
              <a:solidFill>
                <a:schemeClr val="accent6">
                  <a:lumMod val="75000"/>
                </a:schemeClr>
              </a:solidFill>
              <a:prstDash val="solid"/>
              <a:tailEnd type="triangle"/>
            </a:ln>
          </c:spPr>
          <c:marker>
            <c:symbol val="none"/>
          </c:marker>
          <c:val>
            <c:numRef>
              <c:f>Data!$C$13:$N$13</c:f>
              <c:numCache>
                <c:formatCode>_-* #,##0.0_-;\-* #,##0.0_-;_-* "-"??_-;_-@_-</c:formatCode>
                <c:ptCount val="11"/>
                <c:pt idx="0">
                  <c:v>449.21739130434781</c:v>
                </c:pt>
                <c:pt idx="1">
                  <c:v>437.14285714285717</c:v>
                </c:pt>
                <c:pt idx="2">
                  <c:v>421.23287671232879</c:v>
                </c:pt>
                <c:pt idx="3">
                  <c:v>407.23648279628617</c:v>
                </c:pt>
                <c:pt idx="4">
                  <c:v>401.35135135135135</c:v>
                </c:pt>
                <c:pt idx="5">
                  <c:v>529.92141393442614</c:v>
                </c:pt>
                <c:pt idx="6">
                  <c:v>599.00272479564023</c:v>
                </c:pt>
                <c:pt idx="7">
                  <c:v>663.50104312197743</c:v>
                </c:pt>
                <c:pt idx="8">
                  <c:v>802.91494693396226</c:v>
                </c:pt>
                <c:pt idx="9">
                  <c:v>895.43262777490963</c:v>
                </c:pt>
                <c:pt idx="10">
                  <c:v>1051.1169736842105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Data!$B$14</c:f>
              <c:strCache>
                <c:ptCount val="1"/>
                <c:pt idx="0">
                  <c:v>Industry Trend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  <a:tailEnd type="triangle" w="lg" len="med"/>
            </a:ln>
          </c:spPr>
          <c:marker>
            <c:symbol val="none"/>
          </c:marker>
          <c:val>
            <c:numRef>
              <c:f>Data!$C$14:$M$14</c:f>
              <c:numCache>
                <c:formatCode>_(* #,##0.00_);_(* \(#,##0.00\);_(* "-"??_);_(@_)</c:formatCode>
                <c:ptCount val="11"/>
                <c:pt idx="0">
                  <c:v>853.51304347826078</c:v>
                </c:pt>
                <c:pt idx="1">
                  <c:v>776.6968695652173</c:v>
                </c:pt>
                <c:pt idx="2">
                  <c:v>714.56111999999996</c:v>
                </c:pt>
                <c:pt idx="3">
                  <c:v>828.89089920000004</c:v>
                </c:pt>
                <c:pt idx="4">
                  <c:v>762.57962726400001</c:v>
                </c:pt>
                <c:pt idx="5">
                  <c:v>693.94746081024005</c:v>
                </c:pt>
                <c:pt idx="6">
                  <c:v>631.49218933731845</c:v>
                </c:pt>
                <c:pt idx="7">
                  <c:v>764.10554909815528</c:v>
                </c:pt>
                <c:pt idx="8">
                  <c:v>886.3624369538602</c:v>
                </c:pt>
                <c:pt idx="9">
                  <c:v>1028.1804268664778</c:v>
                </c:pt>
                <c:pt idx="10">
                  <c:v>935.64418844849479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93664"/>
        <c:axId val="481854592"/>
      </c:lineChart>
      <c:catAx>
        <c:axId val="448193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1854592"/>
        <c:crosses val="autoZero"/>
        <c:auto val="1"/>
        <c:lblAlgn val="ctr"/>
        <c:lblOffset val="100"/>
        <c:noMultiLvlLbl val="0"/>
      </c:catAx>
      <c:valAx>
        <c:axId val="481854592"/>
        <c:scaling>
          <c:orientation val="minMax"/>
        </c:scaling>
        <c:delete val="1"/>
        <c:axPos val="l"/>
        <c:numFmt formatCode="_-* #,##0.0_-;\-* #,##0.0_-;_-* &quot;-&quot;??_-;_-@_-" sourceLinked="1"/>
        <c:majorTickMark val="out"/>
        <c:minorTickMark val="none"/>
        <c:tickLblPos val="nextTo"/>
        <c:crossAx val="448193664"/>
        <c:crosses val="autoZero"/>
        <c:crossBetween val="between"/>
      </c:valAx>
      <c:spPr>
        <a:noFill/>
      </c:spPr>
    </c:plotArea>
    <c:legend>
      <c:legendPos val="l"/>
      <c:layout>
        <c:manualLayout>
          <c:xMode val="edge"/>
          <c:yMode val="edge"/>
          <c:x val="3.0264095390773165E-2"/>
          <c:y val="4.9602034720048239E-2"/>
          <c:w val="0.7324884406344816"/>
          <c:h val="0.26334511003244038"/>
        </c:manualLayout>
      </c:layout>
      <c:overlay val="1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625632764949E-3"/>
          <c:y val="0.12496562929633796"/>
          <c:w val="0.97888121220831747"/>
          <c:h val="0.75272049327167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Revenue in $m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0"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dLbls>
            <c:numFmt formatCode="#,###.0," sourceLinked="0"/>
            <c:txPr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Data!$C$7:$M$7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Data!$C$9:$N$9</c:f>
              <c:numCache>
                <c:formatCode>#,###.0,\ "m"</c:formatCode>
                <c:ptCount val="11"/>
                <c:pt idx="0">
                  <c:v>1549800</c:v>
                </c:pt>
                <c:pt idx="1">
                  <c:v>1530000</c:v>
                </c:pt>
                <c:pt idx="2">
                  <c:v>1476000</c:v>
                </c:pt>
                <c:pt idx="3">
                  <c:v>1491300</c:v>
                </c:pt>
                <c:pt idx="4">
                  <c:v>1485000</c:v>
                </c:pt>
                <c:pt idx="5">
                  <c:v>1939512.3749999995</c:v>
                </c:pt>
                <c:pt idx="6">
                  <c:v>2198339.9999999995</c:v>
                </c:pt>
                <c:pt idx="7">
                  <c:v>2469550.8824999998</c:v>
                </c:pt>
                <c:pt idx="8">
                  <c:v>3063923.4375</c:v>
                </c:pt>
                <c:pt idx="9">
                  <c:v>3468906</c:v>
                </c:pt>
                <c:pt idx="10">
                  <c:v>3994244.5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8735488"/>
        <c:axId val="488737024"/>
      </c:barChart>
      <c:lineChart>
        <c:grouping val="standard"/>
        <c:varyColors val="0"/>
        <c:ser>
          <c:idx val="2"/>
          <c:order val="1"/>
          <c:tx>
            <c:strRef>
              <c:f>Data!$B$8</c:f>
              <c:strCache>
                <c:ptCount val="1"/>
                <c:pt idx="0">
                  <c:v>Revenue Trend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  <a:tailEnd type="triangle"/>
            </a:ln>
          </c:spPr>
          <c:marker>
            <c:symbol val="none"/>
          </c:marker>
          <c:val>
            <c:numRef>
              <c:f>Data!$C$8:$N$8</c:f>
              <c:numCache>
                <c:formatCode>#,###.0,\ \k</c:formatCode>
                <c:ptCount val="11"/>
                <c:pt idx="0">
                  <c:v>3099600</c:v>
                </c:pt>
                <c:pt idx="1">
                  <c:v>3060000</c:v>
                </c:pt>
                <c:pt idx="2">
                  <c:v>2952000</c:v>
                </c:pt>
                <c:pt idx="3">
                  <c:v>2982600</c:v>
                </c:pt>
                <c:pt idx="4">
                  <c:v>2970000</c:v>
                </c:pt>
                <c:pt idx="5">
                  <c:v>3879024.7499999991</c:v>
                </c:pt>
                <c:pt idx="6">
                  <c:v>4396679.9999999991</c:v>
                </c:pt>
                <c:pt idx="7">
                  <c:v>4939101.7649999997</c:v>
                </c:pt>
                <c:pt idx="8">
                  <c:v>6127846.875</c:v>
                </c:pt>
                <c:pt idx="9">
                  <c:v>6937812</c:v>
                </c:pt>
                <c:pt idx="10">
                  <c:v>7988489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35488"/>
        <c:axId val="488737024"/>
      </c:lineChart>
      <c:catAx>
        <c:axId val="4887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88737024"/>
        <c:crosses val="autoZero"/>
        <c:auto val="1"/>
        <c:lblAlgn val="ctr"/>
        <c:lblOffset val="100"/>
        <c:noMultiLvlLbl val="0"/>
      </c:catAx>
      <c:valAx>
        <c:axId val="488737024"/>
        <c:scaling>
          <c:orientation val="minMax"/>
        </c:scaling>
        <c:delete val="1"/>
        <c:axPos val="l"/>
        <c:numFmt formatCode="#,###.0,\ &quot;m&quot;" sourceLinked="1"/>
        <c:majorTickMark val="out"/>
        <c:minorTickMark val="none"/>
        <c:tickLblPos val="nextTo"/>
        <c:crossAx val="4887354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726137557446777E-3"/>
          <c:y val="0.17577113671601863"/>
          <c:w val="0.50533924638730499"/>
          <c:h val="0.1091860103560734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625632764949E-3"/>
          <c:y val="6.9431883094971378E-2"/>
          <c:w val="0.97318749251953574"/>
          <c:h val="0.80825394835798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Data!$B$12</c:f>
              <c:strCache>
                <c:ptCount val="1"/>
                <c:pt idx="0">
                  <c:v># of Sales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0"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numFmt formatCode="#,###" sourceLinked="0"/>
            <c:txPr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Data!$C$7:$M$7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Data!$C$12:$N$12</c:f>
              <c:numCache>
                <c:formatCode>#,##0</c:formatCode>
                <c:ptCount val="11"/>
                <c:pt idx="0">
                  <c:v>5312</c:v>
                </c:pt>
                <c:pt idx="1">
                  <c:v>4030</c:v>
                </c:pt>
                <c:pt idx="2">
                  <c:v>4063</c:v>
                </c:pt>
                <c:pt idx="3">
                  <c:v>3670</c:v>
                </c:pt>
                <c:pt idx="4">
                  <c:v>3952</c:v>
                </c:pt>
                <c:pt idx="5">
                  <c:v>6820</c:v>
                </c:pt>
                <c:pt idx="6">
                  <c:v>8508</c:v>
                </c:pt>
                <c:pt idx="7">
                  <c:v>9380</c:v>
                </c:pt>
                <c:pt idx="8">
                  <c:v>10386</c:v>
                </c:pt>
                <c:pt idx="9">
                  <c:v>10572</c:v>
                </c:pt>
                <c:pt idx="10">
                  <c:v>9736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9001600"/>
        <c:axId val="500502528"/>
      </c:barChart>
      <c:lineChart>
        <c:grouping val="standard"/>
        <c:varyColors val="0"/>
        <c:ser>
          <c:idx val="2"/>
          <c:order val="1"/>
          <c:tx>
            <c:strRef>
              <c:f>Data!$B$11</c:f>
              <c:strCache>
                <c:ptCount val="1"/>
                <c:pt idx="0">
                  <c:v>Sales Trend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  <a:tailEnd type="triangle"/>
            </a:ln>
          </c:spPr>
          <c:marker>
            <c:symbol val="none"/>
          </c:marker>
          <c:val>
            <c:numRef>
              <c:f>Data!$C$11:$N$11</c:f>
              <c:numCache>
                <c:formatCode>#,##0</c:formatCode>
                <c:ptCount val="11"/>
                <c:pt idx="0">
                  <c:v>10624</c:v>
                </c:pt>
                <c:pt idx="1">
                  <c:v>8060</c:v>
                </c:pt>
                <c:pt idx="2">
                  <c:v>8126</c:v>
                </c:pt>
                <c:pt idx="3">
                  <c:v>7340</c:v>
                </c:pt>
                <c:pt idx="4">
                  <c:v>7904</c:v>
                </c:pt>
                <c:pt idx="5">
                  <c:v>13640</c:v>
                </c:pt>
                <c:pt idx="6">
                  <c:v>17016</c:v>
                </c:pt>
                <c:pt idx="7">
                  <c:v>18760</c:v>
                </c:pt>
                <c:pt idx="8">
                  <c:v>20772</c:v>
                </c:pt>
                <c:pt idx="9">
                  <c:v>21144</c:v>
                </c:pt>
                <c:pt idx="10">
                  <c:v>19472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01600"/>
        <c:axId val="500502528"/>
      </c:lineChart>
      <c:catAx>
        <c:axId val="4990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00502528"/>
        <c:crosses val="autoZero"/>
        <c:auto val="1"/>
        <c:lblAlgn val="ctr"/>
        <c:lblOffset val="100"/>
        <c:noMultiLvlLbl val="0"/>
      </c:catAx>
      <c:valAx>
        <c:axId val="5005025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990016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13000602383718429"/>
          <c:w val="0.22744582853069292"/>
          <c:h val="0.1091860103560734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351774887081449E-3"/>
          <c:y val="8.0009147210162043E-2"/>
          <c:w val="0.94779132616301809"/>
          <c:h val="0.80708069070404587"/>
        </c:manualLayout>
      </c:layout>
      <c:lineChart>
        <c:grouping val="standard"/>
        <c:varyColors val="0"/>
        <c:ser>
          <c:idx val="2"/>
          <c:order val="0"/>
          <c:tx>
            <c:strRef>
              <c:f>Data!$B$13</c:f>
              <c:strCache>
                <c:ptCount val="1"/>
                <c:pt idx="0">
                  <c:v>Heavy Equiptment Spend</c:v>
                </c:pt>
              </c:strCache>
            </c:strRef>
          </c:tx>
          <c:spPr>
            <a:ln w="41275" cmpd="sng">
              <a:solidFill>
                <a:schemeClr val="accent6">
                  <a:lumMod val="60000"/>
                  <a:lumOff val="40000"/>
                </a:schemeClr>
              </a:solidFill>
              <a:prstDash val="solid"/>
              <a:tailEnd type="triangle"/>
            </a:ln>
          </c:spPr>
          <c:marker>
            <c:symbol val="none"/>
          </c:marker>
          <c:val>
            <c:numRef>
              <c:f>Data!$C$13:$N$13</c:f>
              <c:numCache>
                <c:formatCode>_-* #,##0.0_-;\-* #,##0.0_-;_-* "-"??_-;_-@_-</c:formatCode>
                <c:ptCount val="11"/>
                <c:pt idx="0">
                  <c:v>449.21739130434781</c:v>
                </c:pt>
                <c:pt idx="1">
                  <c:v>437.14285714285717</c:v>
                </c:pt>
                <c:pt idx="2">
                  <c:v>421.23287671232879</c:v>
                </c:pt>
                <c:pt idx="3">
                  <c:v>407.23648279628617</c:v>
                </c:pt>
                <c:pt idx="4">
                  <c:v>401.35135135135135</c:v>
                </c:pt>
                <c:pt idx="5">
                  <c:v>529.92141393442614</c:v>
                </c:pt>
                <c:pt idx="6">
                  <c:v>599.00272479564023</c:v>
                </c:pt>
                <c:pt idx="7">
                  <c:v>663.50104312197743</c:v>
                </c:pt>
                <c:pt idx="8">
                  <c:v>802.91494693396226</c:v>
                </c:pt>
                <c:pt idx="9">
                  <c:v>895.43262777490963</c:v>
                </c:pt>
                <c:pt idx="10">
                  <c:v>1051.1169736842105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93376"/>
        <c:axId val="507095296"/>
      </c:lineChart>
      <c:catAx>
        <c:axId val="50709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7095296"/>
        <c:crosses val="autoZero"/>
        <c:auto val="1"/>
        <c:lblAlgn val="ctr"/>
        <c:lblOffset val="100"/>
        <c:noMultiLvlLbl val="0"/>
      </c:catAx>
      <c:valAx>
        <c:axId val="507095296"/>
        <c:scaling>
          <c:orientation val="minMax"/>
        </c:scaling>
        <c:delete val="1"/>
        <c:axPos val="l"/>
        <c:numFmt formatCode="_-* #,##0.0_-;\-* #,##0.0_-;_-* &quot;-&quot;??_-;_-@_-" sourceLinked="1"/>
        <c:majorTickMark val="out"/>
        <c:minorTickMark val="none"/>
        <c:tickLblPos val="nextTo"/>
        <c:crossAx val="507093376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3.3307011542713767E-2"/>
          <c:y val="0.17999174142255422"/>
          <c:w val="0.37855362269930309"/>
          <c:h val="0.10053042072514909"/>
        </c:manualLayout>
      </c:layout>
      <c:overlay val="1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50455520112477E-3"/>
          <c:y val="0.30701723958513999"/>
          <c:w val="0.97714282316017476"/>
          <c:h val="0.56667291037959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</c:f>
              <c:strCache>
                <c:ptCount val="1"/>
                <c:pt idx="0">
                  <c:v>Staff Salary $m</c:v>
                </c:pt>
              </c:strCache>
            </c:strRef>
          </c:tx>
          <c:spPr>
            <a:solidFill>
              <a:schemeClr val="accent6"/>
            </a:solidFill>
            <a:ln w="31750"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numFmt formatCode="#,###" sourceLinked="0"/>
            <c:txPr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Data!$C$7:$M$7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Data!$C$15:$N$15</c:f>
              <c:numCache>
                <c:formatCode>#,##0</c:formatCode>
                <c:ptCount val="11"/>
                <c:pt idx="0">
                  <c:v>3450</c:v>
                </c:pt>
                <c:pt idx="1">
                  <c:v>3500</c:v>
                </c:pt>
                <c:pt idx="2">
                  <c:v>3504</c:v>
                </c:pt>
                <c:pt idx="3">
                  <c:v>3662</c:v>
                </c:pt>
                <c:pt idx="4">
                  <c:v>3700</c:v>
                </c:pt>
                <c:pt idx="5">
                  <c:v>3660</c:v>
                </c:pt>
                <c:pt idx="6">
                  <c:v>3670</c:v>
                </c:pt>
                <c:pt idx="7">
                  <c:v>3722</c:v>
                </c:pt>
                <c:pt idx="8">
                  <c:v>3816</c:v>
                </c:pt>
                <c:pt idx="9">
                  <c:v>3874</c:v>
                </c:pt>
                <c:pt idx="10">
                  <c:v>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6301824"/>
        <c:axId val="526734848"/>
      </c:barChart>
      <c:catAx>
        <c:axId val="5263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26734848"/>
        <c:crosses val="autoZero"/>
        <c:auto val="1"/>
        <c:lblAlgn val="ctr"/>
        <c:lblOffset val="100"/>
        <c:noMultiLvlLbl val="0"/>
      </c:catAx>
      <c:valAx>
        <c:axId val="526734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26301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9.9824541348908682E-2"/>
          <c:w val="0.21487103864667093"/>
          <c:h val="0.1091860103560734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50455520112477E-3"/>
          <c:y val="0.14399990929139572"/>
          <c:w val="0.97714282316017476"/>
          <c:h val="0.55635177552644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Data!$B$10</c:f>
              <c:strCache>
                <c:ptCount val="1"/>
                <c:pt idx="0">
                  <c:v>Overheads</c:v>
                </c:pt>
              </c:strCache>
            </c:strRef>
          </c:tx>
          <c:spPr>
            <a:solidFill>
              <a:schemeClr val="lt1"/>
            </a:solidFill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invertIfNegative val="0"/>
          <c:cat>
            <c:numRef>
              <c:f>Data!$C$7:$M$7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Data!$C$10:$M$10</c:f>
              <c:numCache>
                <c:formatCode>#,##0</c:formatCode>
                <c:ptCount val="11"/>
                <c:pt idx="0">
                  <c:v>2656</c:v>
                </c:pt>
                <c:pt idx="1">
                  <c:v>2015</c:v>
                </c:pt>
                <c:pt idx="2">
                  <c:v>2031.5</c:v>
                </c:pt>
                <c:pt idx="3">
                  <c:v>1835</c:v>
                </c:pt>
                <c:pt idx="4">
                  <c:v>1976</c:v>
                </c:pt>
                <c:pt idx="5">
                  <c:v>3410</c:v>
                </c:pt>
                <c:pt idx="6">
                  <c:v>4254</c:v>
                </c:pt>
                <c:pt idx="7">
                  <c:v>4690</c:v>
                </c:pt>
                <c:pt idx="8">
                  <c:v>5193</c:v>
                </c:pt>
                <c:pt idx="9">
                  <c:v>5286</c:v>
                </c:pt>
                <c:pt idx="10">
                  <c:v>4868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5879040"/>
        <c:axId val="535893504"/>
      </c:barChart>
      <c:catAx>
        <c:axId val="535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535893504"/>
        <c:crosses val="autoZero"/>
        <c:auto val="1"/>
        <c:lblAlgn val="ctr"/>
        <c:lblOffset val="100"/>
        <c:noMultiLvlLbl val="0"/>
      </c:catAx>
      <c:valAx>
        <c:axId val="5358935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35879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.png"/><Relationship Id="rId18" Type="http://schemas.openxmlformats.org/officeDocument/2006/relationships/image" Target="../media/image12.png"/><Relationship Id="rId26" Type="http://schemas.openxmlformats.org/officeDocument/2006/relationships/image" Target="../media/image19.png"/><Relationship Id="rId3" Type="http://schemas.openxmlformats.org/officeDocument/2006/relationships/chart" Target="../charts/chart3.xml"/><Relationship Id="rId21" Type="http://schemas.openxmlformats.org/officeDocument/2006/relationships/image" Target="../media/image15.png"/><Relationship Id="rId7" Type="http://schemas.microsoft.com/office/2007/relationships/hdphoto" Target="../media/hdphoto1.wdp"/><Relationship Id="rId12" Type="http://schemas.openxmlformats.org/officeDocument/2006/relationships/image" Target="../media/image10.png"/><Relationship Id="rId17" Type="http://schemas.openxmlformats.org/officeDocument/2006/relationships/image" Target="../media/image5.png"/><Relationship Id="rId25" Type="http://schemas.openxmlformats.org/officeDocument/2006/relationships/chart" Target="../charts/chart6.xml"/><Relationship Id="rId2" Type="http://schemas.openxmlformats.org/officeDocument/2006/relationships/chart" Target="../charts/chart2.xml"/><Relationship Id="rId16" Type="http://schemas.openxmlformats.org/officeDocument/2006/relationships/image" Target="../media/image4.png"/><Relationship Id="rId20" Type="http://schemas.openxmlformats.org/officeDocument/2006/relationships/image" Target="../media/image14.png"/><Relationship Id="rId29" Type="http://schemas.openxmlformats.org/officeDocument/2006/relationships/image" Target="../media/image2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24" Type="http://schemas.openxmlformats.org/officeDocument/2006/relationships/image" Target="../media/image18.png"/><Relationship Id="rId32" Type="http://schemas.openxmlformats.org/officeDocument/2006/relationships/image" Target="../media/image25.png"/><Relationship Id="rId5" Type="http://schemas.openxmlformats.org/officeDocument/2006/relationships/chart" Target="../charts/chart5.xml"/><Relationship Id="rId15" Type="http://schemas.openxmlformats.org/officeDocument/2006/relationships/image" Target="../media/image11.png"/><Relationship Id="rId23" Type="http://schemas.openxmlformats.org/officeDocument/2006/relationships/image" Target="../media/image17.png"/><Relationship Id="rId28" Type="http://schemas.openxmlformats.org/officeDocument/2006/relationships/image" Target="../media/image21.png"/><Relationship Id="rId10" Type="http://schemas.openxmlformats.org/officeDocument/2006/relationships/image" Target="../media/image8.png"/><Relationship Id="rId19" Type="http://schemas.openxmlformats.org/officeDocument/2006/relationships/image" Target="../media/image13.png"/><Relationship Id="rId31" Type="http://schemas.openxmlformats.org/officeDocument/2006/relationships/image" Target="../media/image24.png"/><Relationship Id="rId4" Type="http://schemas.openxmlformats.org/officeDocument/2006/relationships/chart" Target="../charts/chart4.xml"/><Relationship Id="rId9" Type="http://schemas.microsoft.com/office/2007/relationships/hdphoto" Target="../media/hdphoto2.wdp"/><Relationship Id="rId14" Type="http://schemas.openxmlformats.org/officeDocument/2006/relationships/image" Target="../media/image2.png"/><Relationship Id="rId22" Type="http://schemas.openxmlformats.org/officeDocument/2006/relationships/image" Target="../media/image16.png"/><Relationship Id="rId27" Type="http://schemas.openxmlformats.org/officeDocument/2006/relationships/image" Target="../media/image20.png"/><Relationship Id="rId30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29</xdr:row>
      <xdr:rowOff>38100</xdr:rowOff>
    </xdr:from>
    <xdr:to>
      <xdr:col>1</xdr:col>
      <xdr:colOff>880533</xdr:colOff>
      <xdr:row>32</xdr:row>
      <xdr:rowOff>149524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029325"/>
          <a:ext cx="709083" cy="59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1176865</xdr:colOff>
      <xdr:row>29</xdr:row>
      <xdr:rowOff>48683</xdr:rowOff>
    </xdr:from>
    <xdr:to>
      <xdr:col>2</xdr:col>
      <xdr:colOff>505474</xdr:colOff>
      <xdr:row>32</xdr:row>
      <xdr:rowOff>135491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990" y="6039908"/>
          <a:ext cx="730250" cy="572583"/>
        </a:xfrm>
        <a:prstGeom prst="rect">
          <a:avLst/>
        </a:prstGeom>
      </xdr:spPr>
    </xdr:pic>
    <xdr:clientData/>
  </xdr:twoCellAnchor>
  <xdr:twoCellAnchor editAs="oneCell">
    <xdr:from>
      <xdr:col>6</xdr:col>
      <xdr:colOff>528102</xdr:colOff>
      <xdr:row>29</xdr:row>
      <xdr:rowOff>91016</xdr:rowOff>
    </xdr:from>
    <xdr:to>
      <xdr:col>7</xdr:col>
      <xdr:colOff>751450</xdr:colOff>
      <xdr:row>32</xdr:row>
      <xdr:rowOff>148098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47652" y="6082241"/>
          <a:ext cx="980952" cy="5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164041</xdr:colOff>
      <xdr:row>29</xdr:row>
      <xdr:rowOff>81910</xdr:rowOff>
    </xdr:from>
    <xdr:to>
      <xdr:col>6</xdr:col>
      <xdr:colOff>121118</xdr:colOff>
      <xdr:row>33</xdr:row>
      <xdr:rowOff>14735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73991" y="6073135"/>
          <a:ext cx="713215" cy="580524"/>
        </a:xfrm>
        <a:prstGeom prst="rect">
          <a:avLst/>
        </a:prstGeom>
      </xdr:spPr>
    </xdr:pic>
    <xdr:clientData/>
  </xdr:twoCellAnchor>
  <xdr:twoCellAnchor editAs="oneCell">
    <xdr:from>
      <xdr:col>3</xdr:col>
      <xdr:colOff>261407</xdr:colOff>
      <xdr:row>30</xdr:row>
      <xdr:rowOff>3176</xdr:rowOff>
    </xdr:from>
    <xdr:to>
      <xdr:col>4</xdr:col>
      <xdr:colOff>277852</xdr:colOff>
      <xdr:row>32</xdr:row>
      <xdr:rowOff>88801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157" y="6156326"/>
          <a:ext cx="772583" cy="409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264579</xdr:colOff>
      <xdr:row>4</xdr:row>
      <xdr:rowOff>158749</xdr:rowOff>
    </xdr:from>
    <xdr:to>
      <xdr:col>22</xdr:col>
      <xdr:colOff>550330</xdr:colOff>
      <xdr:row>15</xdr:row>
      <xdr:rowOff>156621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20</xdr:row>
      <xdr:rowOff>47625</xdr:rowOff>
    </xdr:from>
    <xdr:to>
      <xdr:col>12</xdr:col>
      <xdr:colOff>116417</xdr:colOff>
      <xdr:row>35</xdr:row>
      <xdr:rowOff>66675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71966</xdr:colOff>
      <xdr:row>20</xdr:row>
      <xdr:rowOff>142875</xdr:rowOff>
    </xdr:from>
    <xdr:to>
      <xdr:col>22</xdr:col>
      <xdr:colOff>560917</xdr:colOff>
      <xdr:row>35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64559</xdr:colOff>
      <xdr:row>34</xdr:row>
      <xdr:rowOff>179918</xdr:rowOff>
    </xdr:from>
    <xdr:to>
      <xdr:col>12</xdr:col>
      <xdr:colOff>216958</xdr:colOff>
      <xdr:row>50</xdr:row>
      <xdr:rowOff>19041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444947</xdr:colOff>
      <xdr:row>16</xdr:row>
      <xdr:rowOff>88232</xdr:rowOff>
    </xdr:from>
    <xdr:to>
      <xdr:col>7</xdr:col>
      <xdr:colOff>282140</xdr:colOff>
      <xdr:row>20</xdr:row>
      <xdr:rowOff>32096</xdr:rowOff>
    </xdr:to>
    <xdr:sp macro="" textlink="Data!K16">
      <xdr:nvSpPr>
        <xdr:cNvPr id="11" name="Rectangle 10"/>
        <xdr:cNvSpPr/>
      </xdr:nvSpPr>
      <xdr:spPr>
        <a:xfrm>
          <a:off x="3016697" y="2031332"/>
          <a:ext cx="884943" cy="59156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A2C20A3-E624-48AB-93B0-2DC37EC7D6A8}" type="TxLink">
            <a:rPr lang="en-US" sz="1600" b="0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24.07%</a:t>
          </a:fld>
          <a:endParaRPr lang="en-US" sz="1600" b="0" i="0" u="none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60834</xdr:colOff>
      <xdr:row>16</xdr:row>
      <xdr:rowOff>88232</xdr:rowOff>
    </xdr:from>
    <xdr:to>
      <xdr:col>9</xdr:col>
      <xdr:colOff>421902</xdr:colOff>
      <xdr:row>20</xdr:row>
      <xdr:rowOff>32096</xdr:rowOff>
    </xdr:to>
    <xdr:sp macro="" textlink="Data!L16">
      <xdr:nvSpPr>
        <xdr:cNvPr id="12" name="Rectangle 11"/>
        <xdr:cNvSpPr/>
      </xdr:nvSpPr>
      <xdr:spPr>
        <a:xfrm>
          <a:off x="4204209" y="2031332"/>
          <a:ext cx="884943" cy="591564"/>
        </a:xfrm>
        <a:prstGeom prst="rect">
          <a:avLst/>
        </a:prstGeom>
        <a:solidFill>
          <a:srgbClr val="FFFFCC"/>
        </a:solidFill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65A21C6-4CAC-4741-95D8-93CF0DA53ECE}" type="TxLink"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algn="ctr"/>
            <a:t>13.22%</a:t>
          </a:fld>
          <a:endParaRPr lang="en-US" sz="1600" b="0" i="0" u="none" strike="noStrike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222573</xdr:colOff>
      <xdr:row>16</xdr:row>
      <xdr:rowOff>88232</xdr:rowOff>
    </xdr:from>
    <xdr:to>
      <xdr:col>3</xdr:col>
      <xdr:colOff>2616</xdr:colOff>
      <xdr:row>20</xdr:row>
      <xdr:rowOff>32096</xdr:rowOff>
    </xdr:to>
    <xdr:sp macro="" textlink="Data!I16">
      <xdr:nvSpPr>
        <xdr:cNvPr id="13" name="Rectangle 12"/>
        <xdr:cNvSpPr/>
      </xdr:nvSpPr>
      <xdr:spPr>
        <a:xfrm>
          <a:off x="641673" y="2031332"/>
          <a:ext cx="884943" cy="591564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6AC8E35-434C-4A1A-B499-6FEE52248D4D}" type="TxLink">
            <a:rPr lang="en-US" sz="1600" b="0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13.34%</a:t>
          </a:fld>
          <a:endParaRPr lang="en-US" sz="1600" b="0" i="0" u="none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305185</xdr:colOff>
      <xdr:row>16</xdr:row>
      <xdr:rowOff>88232</xdr:rowOff>
    </xdr:from>
    <xdr:to>
      <xdr:col>5</xdr:col>
      <xdr:colOff>142378</xdr:colOff>
      <xdr:row>20</xdr:row>
      <xdr:rowOff>32096</xdr:rowOff>
    </xdr:to>
    <xdr:sp macro="" textlink="Data!J16">
      <xdr:nvSpPr>
        <xdr:cNvPr id="14" name="Rectangle 13"/>
        <xdr:cNvSpPr/>
      </xdr:nvSpPr>
      <xdr:spPr>
        <a:xfrm>
          <a:off x="1829185" y="2031332"/>
          <a:ext cx="884943" cy="591564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7DF9EA0-2D15-4778-AAC2-724AF7C1C805}" type="TxLink">
            <a:rPr lang="en-US" sz="1600" b="0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12.34%</a:t>
          </a:fld>
          <a:endParaRPr lang="en-US" sz="1600" b="0" i="0" u="none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260186</xdr:colOff>
      <xdr:row>14</xdr:row>
      <xdr:rowOff>152901</xdr:rowOff>
    </xdr:from>
    <xdr:to>
      <xdr:col>4</xdr:col>
      <xdr:colOff>323851</xdr:colOff>
      <xdr:row>16</xdr:row>
      <xdr:rowOff>129841</xdr:rowOff>
    </xdr:to>
    <xdr:sp macro="" textlink="">
      <xdr:nvSpPr>
        <xdr:cNvPr id="15" name="TextBox 14"/>
        <xdr:cNvSpPr txBox="1"/>
      </xdr:nvSpPr>
      <xdr:spPr>
        <a:xfrm>
          <a:off x="1784186" y="1772151"/>
          <a:ext cx="587540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2014</a:t>
          </a:r>
        </a:p>
      </xdr:txBody>
    </xdr:sp>
    <xdr:clientData/>
  </xdr:twoCellAnchor>
  <xdr:twoCellAnchor>
    <xdr:from>
      <xdr:col>5</xdr:col>
      <xdr:colOff>415595</xdr:colOff>
      <xdr:row>14</xdr:row>
      <xdr:rowOff>151896</xdr:rowOff>
    </xdr:from>
    <xdr:to>
      <xdr:col>7</xdr:col>
      <xdr:colOff>38100</xdr:colOff>
      <xdr:row>16</xdr:row>
      <xdr:rowOff>128836</xdr:rowOff>
    </xdr:to>
    <xdr:sp macro="" textlink="">
      <xdr:nvSpPr>
        <xdr:cNvPr id="16" name="TextBox 15"/>
        <xdr:cNvSpPr txBox="1"/>
      </xdr:nvSpPr>
      <xdr:spPr>
        <a:xfrm>
          <a:off x="2987345" y="1771146"/>
          <a:ext cx="67025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2015</a:t>
          </a:r>
        </a:p>
      </xdr:txBody>
    </xdr:sp>
    <xdr:clientData/>
  </xdr:twoCellAnchor>
  <xdr:twoCellAnchor>
    <xdr:from>
      <xdr:col>7</xdr:col>
      <xdr:colOff>520364</xdr:colOff>
      <xdr:row>14</xdr:row>
      <xdr:rowOff>142371</xdr:rowOff>
    </xdr:from>
    <xdr:to>
      <xdr:col>9</xdr:col>
      <xdr:colOff>9525</xdr:colOff>
      <xdr:row>16</xdr:row>
      <xdr:rowOff>119311</xdr:rowOff>
    </xdr:to>
    <xdr:sp macro="" textlink="">
      <xdr:nvSpPr>
        <xdr:cNvPr id="17" name="TextBox 16"/>
        <xdr:cNvSpPr txBox="1"/>
      </xdr:nvSpPr>
      <xdr:spPr>
        <a:xfrm>
          <a:off x="4139864" y="1761621"/>
          <a:ext cx="536911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2016</a:t>
          </a:r>
        </a:p>
      </xdr:txBody>
    </xdr:sp>
    <xdr:clientData/>
  </xdr:twoCellAnchor>
  <xdr:twoCellAnchor>
    <xdr:from>
      <xdr:col>2</xdr:col>
      <xdr:colOff>180976</xdr:colOff>
      <xdr:row>14</xdr:row>
      <xdr:rowOff>152400</xdr:rowOff>
    </xdr:from>
    <xdr:to>
      <xdr:col>2</xdr:col>
      <xdr:colOff>809626</xdr:colOff>
      <xdr:row>16</xdr:row>
      <xdr:rowOff>129340</xdr:rowOff>
    </xdr:to>
    <xdr:sp macro="" textlink="">
      <xdr:nvSpPr>
        <xdr:cNvPr id="18" name="TextBox 17"/>
        <xdr:cNvSpPr txBox="1"/>
      </xdr:nvSpPr>
      <xdr:spPr>
        <a:xfrm>
          <a:off x="600076" y="1771650"/>
          <a:ext cx="628650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2013</a:t>
          </a:r>
        </a:p>
      </xdr:txBody>
    </xdr:sp>
    <xdr:clientData/>
  </xdr:twoCellAnchor>
  <xdr:twoCellAnchor>
    <xdr:from>
      <xdr:col>10</xdr:col>
      <xdr:colOff>143444</xdr:colOff>
      <xdr:row>16</xdr:row>
      <xdr:rowOff>98815</xdr:rowOff>
    </xdr:from>
    <xdr:to>
      <xdr:col>12</xdr:col>
      <xdr:colOff>0</xdr:colOff>
      <xdr:row>20</xdr:row>
      <xdr:rowOff>42679</xdr:rowOff>
    </xdr:to>
    <xdr:sp macro="" textlink="Data!M16">
      <xdr:nvSpPr>
        <xdr:cNvPr id="20" name="Rectangle 19"/>
        <xdr:cNvSpPr/>
      </xdr:nvSpPr>
      <xdr:spPr>
        <a:xfrm>
          <a:off x="5334569" y="2041915"/>
          <a:ext cx="904306" cy="59156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470E70C-2B3D-42A5-BDED-A3EED2D8CB63}" type="TxLink">
            <a:rPr lang="en-US" sz="1600" b="0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15.14%</a:t>
          </a:fld>
          <a:endParaRPr lang="en-US" sz="1600" b="0" i="0" u="none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76201</xdr:colOff>
      <xdr:row>15</xdr:row>
      <xdr:rowOff>0</xdr:rowOff>
    </xdr:from>
    <xdr:to>
      <xdr:col>11</xdr:col>
      <xdr:colOff>180976</xdr:colOff>
      <xdr:row>16</xdr:row>
      <xdr:rowOff>138865</xdr:rowOff>
    </xdr:to>
    <xdr:sp macro="" textlink="">
      <xdr:nvSpPr>
        <xdr:cNvPr id="21" name="TextBox 20"/>
        <xdr:cNvSpPr txBox="1"/>
      </xdr:nvSpPr>
      <xdr:spPr>
        <a:xfrm>
          <a:off x="5267326" y="1781175"/>
          <a:ext cx="628650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2017</a:t>
          </a:r>
        </a:p>
      </xdr:txBody>
    </xdr:sp>
    <xdr:clientData/>
  </xdr:twoCellAnchor>
  <xdr:twoCellAnchor>
    <xdr:from>
      <xdr:col>12</xdr:col>
      <xdr:colOff>238125</xdr:colOff>
      <xdr:row>36</xdr:row>
      <xdr:rowOff>148167</xdr:rowOff>
    </xdr:from>
    <xdr:to>
      <xdr:col>23</xdr:col>
      <xdr:colOff>52916</xdr:colOff>
      <xdr:row>50</xdr:row>
      <xdr:rowOff>77258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21</xdr:row>
      <xdr:rowOff>19050</xdr:rowOff>
    </xdr:from>
    <xdr:to>
      <xdr:col>23</xdr:col>
      <xdr:colOff>9525</xdr:colOff>
      <xdr:row>22</xdr:row>
      <xdr:rowOff>76199</xdr:rowOff>
    </xdr:to>
    <xdr:sp macro="" textlink="">
      <xdr:nvSpPr>
        <xdr:cNvPr id="23" name="Rectangle 22"/>
        <xdr:cNvSpPr/>
      </xdr:nvSpPr>
      <xdr:spPr>
        <a:xfrm>
          <a:off x="428625" y="2752725"/>
          <a:ext cx="11449050" cy="228599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114300</xdr:colOff>
      <xdr:row>20</xdr:row>
      <xdr:rowOff>125941</xdr:rowOff>
    </xdr:from>
    <xdr:to>
      <xdr:col>18</xdr:col>
      <xdr:colOff>552450</xdr:colOff>
      <xdr:row>22</xdr:row>
      <xdr:rowOff>46566</xdr:rowOff>
    </xdr:to>
    <xdr:sp macro="" textlink="">
      <xdr:nvSpPr>
        <xdr:cNvPr id="25" name="TextBox 24"/>
        <xdr:cNvSpPr txBox="1"/>
      </xdr:nvSpPr>
      <xdr:spPr>
        <a:xfrm>
          <a:off x="6353175" y="2716741"/>
          <a:ext cx="30194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Expenses Year on Year $m</a:t>
          </a:r>
        </a:p>
      </xdr:txBody>
    </xdr:sp>
    <xdr:clientData/>
  </xdr:twoCellAnchor>
  <xdr:twoCellAnchor>
    <xdr:from>
      <xdr:col>12</xdr:col>
      <xdr:colOff>114299</xdr:colOff>
      <xdr:row>35</xdr:row>
      <xdr:rowOff>113242</xdr:rowOff>
    </xdr:from>
    <xdr:to>
      <xdr:col>21</xdr:col>
      <xdr:colOff>190500</xdr:colOff>
      <xdr:row>37</xdr:row>
      <xdr:rowOff>62442</xdr:rowOff>
    </xdr:to>
    <xdr:sp macro="" textlink="">
      <xdr:nvSpPr>
        <xdr:cNvPr id="26" name="TextBox 25"/>
        <xdr:cNvSpPr txBox="1"/>
      </xdr:nvSpPr>
      <xdr:spPr>
        <a:xfrm>
          <a:off x="6400799" y="5415492"/>
          <a:ext cx="45212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>
              <a:solidFill>
                <a:schemeClr val="bg1"/>
              </a:solidFill>
            </a:rPr>
            <a:t>Staff Salary</a:t>
          </a:r>
          <a:r>
            <a:rPr lang="en-AU" sz="1400" baseline="0">
              <a:solidFill>
                <a:schemeClr val="bg1"/>
              </a:solidFill>
            </a:rPr>
            <a:t> in $ m</a:t>
          </a:r>
          <a:endParaRPr lang="en-AU" sz="1400">
            <a:solidFill>
              <a:schemeClr val="bg1"/>
            </a:solidFill>
            <a:effectLst/>
          </a:endParaRPr>
        </a:p>
        <a:p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105833</xdr:colOff>
      <xdr:row>20</xdr:row>
      <xdr:rowOff>125941</xdr:rowOff>
    </xdr:from>
    <xdr:to>
      <xdr:col>7</xdr:col>
      <xdr:colOff>153458</xdr:colOff>
      <xdr:row>23</xdr:row>
      <xdr:rowOff>2116</xdr:rowOff>
    </xdr:to>
    <xdr:sp macro="" textlink="">
      <xdr:nvSpPr>
        <xdr:cNvPr id="27" name="TextBox 26"/>
        <xdr:cNvSpPr txBox="1"/>
      </xdr:nvSpPr>
      <xdr:spPr>
        <a:xfrm>
          <a:off x="524933" y="2716741"/>
          <a:ext cx="32480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Revenue Year</a:t>
          </a:r>
          <a:r>
            <a:rPr lang="en-AU" sz="1400" baseline="0">
              <a:solidFill>
                <a:schemeClr val="bg1"/>
              </a:solidFill>
            </a:rPr>
            <a:t> on Year $m 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</xdr:colOff>
      <xdr:row>46</xdr:row>
      <xdr:rowOff>152400</xdr:rowOff>
    </xdr:from>
    <xdr:to>
      <xdr:col>3</xdr:col>
      <xdr:colOff>491490</xdr:colOff>
      <xdr:row>48</xdr:row>
      <xdr:rowOff>142875</xdr:rowOff>
    </xdr:to>
    <xdr:sp macro="" textlink="">
      <xdr:nvSpPr>
        <xdr:cNvPr id="29" name="Rectangle 28"/>
        <xdr:cNvSpPr/>
      </xdr:nvSpPr>
      <xdr:spPr>
        <a:xfrm>
          <a:off x="1532096" y="6991350"/>
          <a:ext cx="483394" cy="314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93.6</a:t>
          </a:r>
        </a:p>
      </xdr:txBody>
    </xdr:sp>
    <xdr:clientData/>
  </xdr:twoCellAnchor>
  <xdr:twoCellAnchor>
    <xdr:from>
      <xdr:col>4</xdr:col>
      <xdr:colOff>12144</xdr:colOff>
      <xdr:row>46</xdr:row>
      <xdr:rowOff>152400</xdr:rowOff>
    </xdr:from>
    <xdr:to>
      <xdr:col>4</xdr:col>
      <xdr:colOff>495538</xdr:colOff>
      <xdr:row>48</xdr:row>
      <xdr:rowOff>142875</xdr:rowOff>
    </xdr:to>
    <xdr:sp macro="" textlink="">
      <xdr:nvSpPr>
        <xdr:cNvPr id="30" name="Rectangle 29"/>
        <xdr:cNvSpPr/>
      </xdr:nvSpPr>
      <xdr:spPr>
        <a:xfrm>
          <a:off x="2060019" y="6991350"/>
          <a:ext cx="483394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90.5</a:t>
          </a:r>
        </a:p>
      </xdr:txBody>
    </xdr:sp>
    <xdr:clientData/>
  </xdr:twoCellAnchor>
  <xdr:twoCellAnchor>
    <xdr:from>
      <xdr:col>2</xdr:col>
      <xdr:colOff>57150</xdr:colOff>
      <xdr:row>46</xdr:row>
      <xdr:rowOff>152400</xdr:rowOff>
    </xdr:from>
    <xdr:to>
      <xdr:col>2</xdr:col>
      <xdr:colOff>540544</xdr:colOff>
      <xdr:row>48</xdr:row>
      <xdr:rowOff>142875</xdr:rowOff>
    </xdr:to>
    <xdr:sp macro="" textlink="">
      <xdr:nvSpPr>
        <xdr:cNvPr id="31" name="Rectangle 30"/>
        <xdr:cNvSpPr/>
      </xdr:nvSpPr>
      <xdr:spPr>
        <a:xfrm>
          <a:off x="476250" y="6991350"/>
          <a:ext cx="483394" cy="314325"/>
        </a:xfrm>
        <a:prstGeom prst="rect">
          <a:avLst/>
        </a:prstGeom>
        <a:solidFill>
          <a:schemeClr val="accent6">
            <a:lumMod val="50000"/>
          </a:schemeClr>
        </a:solidFill>
        <a:ln w="1270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t>99.83</a:t>
          </a:r>
        </a:p>
      </xdr:txBody>
    </xdr:sp>
    <xdr:clientData/>
  </xdr:twoCellAnchor>
  <xdr:twoCellAnchor>
    <xdr:from>
      <xdr:col>2</xdr:col>
      <xdr:colOff>585073</xdr:colOff>
      <xdr:row>46</xdr:row>
      <xdr:rowOff>152400</xdr:rowOff>
    </xdr:from>
    <xdr:to>
      <xdr:col>2</xdr:col>
      <xdr:colOff>1068467</xdr:colOff>
      <xdr:row>48</xdr:row>
      <xdr:rowOff>142875</xdr:rowOff>
    </xdr:to>
    <xdr:sp macro="" textlink="">
      <xdr:nvSpPr>
        <xdr:cNvPr id="32" name="Rectangle 31"/>
        <xdr:cNvSpPr/>
      </xdr:nvSpPr>
      <xdr:spPr>
        <a:xfrm>
          <a:off x="1004173" y="6991350"/>
          <a:ext cx="483394" cy="314325"/>
        </a:xfrm>
        <a:prstGeom prst="rect">
          <a:avLst/>
        </a:prstGeom>
        <a:solidFill>
          <a:schemeClr val="accent6">
            <a:lumMod val="75000"/>
          </a:schemeClr>
        </a:solidFill>
        <a:ln w="12700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t>97.1</a:t>
          </a:r>
        </a:p>
      </xdr:txBody>
    </xdr:sp>
    <xdr:clientData/>
  </xdr:twoCellAnchor>
  <xdr:twoCellAnchor>
    <xdr:from>
      <xdr:col>5</xdr:col>
      <xdr:colOff>16192</xdr:colOff>
      <xdr:row>46</xdr:row>
      <xdr:rowOff>152400</xdr:rowOff>
    </xdr:from>
    <xdr:to>
      <xdr:col>5</xdr:col>
      <xdr:colOff>499586</xdr:colOff>
      <xdr:row>48</xdr:row>
      <xdr:rowOff>142875</xdr:rowOff>
    </xdr:to>
    <xdr:sp macro="" textlink="">
      <xdr:nvSpPr>
        <xdr:cNvPr id="33" name="Rectangle 32"/>
        <xdr:cNvSpPr/>
      </xdr:nvSpPr>
      <xdr:spPr>
        <a:xfrm>
          <a:off x="2587942" y="6991350"/>
          <a:ext cx="483394" cy="314325"/>
        </a:xfrm>
        <a:prstGeom prst="rect">
          <a:avLst/>
        </a:prstGeom>
        <a:solidFill>
          <a:srgbClr val="FFFFCC"/>
        </a:solidFill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89.2</a:t>
          </a:r>
        </a:p>
      </xdr:txBody>
    </xdr:sp>
    <xdr:clientData/>
  </xdr:twoCellAnchor>
  <xdr:twoCellAnchor>
    <xdr:from>
      <xdr:col>6</xdr:col>
      <xdr:colOff>20240</xdr:colOff>
      <xdr:row>46</xdr:row>
      <xdr:rowOff>152400</xdr:rowOff>
    </xdr:from>
    <xdr:to>
      <xdr:col>6</xdr:col>
      <xdr:colOff>503634</xdr:colOff>
      <xdr:row>48</xdr:row>
      <xdr:rowOff>142875</xdr:rowOff>
    </xdr:to>
    <xdr:sp macro="" textlink="">
      <xdr:nvSpPr>
        <xdr:cNvPr id="34" name="Rectangle 33"/>
        <xdr:cNvSpPr/>
      </xdr:nvSpPr>
      <xdr:spPr>
        <a:xfrm>
          <a:off x="3115865" y="6991350"/>
          <a:ext cx="483394" cy="314325"/>
        </a:xfrm>
        <a:prstGeom prst="rect">
          <a:avLst/>
        </a:prstGeom>
        <a:solidFill>
          <a:schemeClr val="accent6">
            <a:lumMod val="50000"/>
          </a:schemeClr>
        </a:solidFill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t>89.0</a:t>
          </a:r>
        </a:p>
      </xdr:txBody>
    </xdr:sp>
    <xdr:clientData/>
  </xdr:twoCellAnchor>
  <xdr:twoCellAnchor>
    <xdr:from>
      <xdr:col>11</xdr:col>
      <xdr:colOff>40481</xdr:colOff>
      <xdr:row>46</xdr:row>
      <xdr:rowOff>152400</xdr:rowOff>
    </xdr:from>
    <xdr:to>
      <xdr:col>12</xdr:col>
      <xdr:colOff>0</xdr:colOff>
      <xdr:row>48</xdr:row>
      <xdr:rowOff>142875</xdr:rowOff>
    </xdr:to>
    <xdr:sp macro="" textlink="">
      <xdr:nvSpPr>
        <xdr:cNvPr id="35" name="Rectangle 34"/>
        <xdr:cNvSpPr/>
      </xdr:nvSpPr>
      <xdr:spPr>
        <a:xfrm>
          <a:off x="5755481" y="6991350"/>
          <a:ext cx="483394" cy="314325"/>
        </a:xfrm>
        <a:prstGeom prst="rect">
          <a:avLst/>
        </a:prstGeom>
        <a:solidFill>
          <a:schemeClr val="accent6">
            <a:lumMod val="50000"/>
          </a:schemeClr>
        </a:solidFill>
        <a:ln w="1270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t>151.1</a:t>
          </a:r>
        </a:p>
      </xdr:txBody>
    </xdr:sp>
    <xdr:clientData/>
  </xdr:twoCellAnchor>
  <xdr:twoCellAnchor>
    <xdr:from>
      <xdr:col>2</xdr:col>
      <xdr:colOff>47625</xdr:colOff>
      <xdr:row>45</xdr:row>
      <xdr:rowOff>76200</xdr:rowOff>
    </xdr:from>
    <xdr:to>
      <xdr:col>2</xdr:col>
      <xdr:colOff>628650</xdr:colOff>
      <xdr:row>47</xdr:row>
      <xdr:rowOff>53140</xdr:rowOff>
    </xdr:to>
    <xdr:sp macro="" textlink="">
      <xdr:nvSpPr>
        <xdr:cNvPr id="36" name="TextBox 35"/>
        <xdr:cNvSpPr txBox="1"/>
      </xdr:nvSpPr>
      <xdr:spPr>
        <a:xfrm>
          <a:off x="46672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2007</a:t>
          </a:r>
        </a:p>
      </xdr:txBody>
    </xdr:sp>
    <xdr:clientData/>
  </xdr:twoCellAnchor>
  <xdr:twoCellAnchor>
    <xdr:from>
      <xdr:col>7</xdr:col>
      <xdr:colOff>24288</xdr:colOff>
      <xdr:row>46</xdr:row>
      <xdr:rowOff>152400</xdr:rowOff>
    </xdr:from>
    <xdr:to>
      <xdr:col>7</xdr:col>
      <xdr:colOff>507682</xdr:colOff>
      <xdr:row>48</xdr:row>
      <xdr:rowOff>142875</xdr:rowOff>
    </xdr:to>
    <xdr:sp macro="" textlink="">
      <xdr:nvSpPr>
        <xdr:cNvPr id="37" name="Rectangle 36"/>
        <xdr:cNvSpPr/>
      </xdr:nvSpPr>
      <xdr:spPr>
        <a:xfrm>
          <a:off x="3643788" y="6991350"/>
          <a:ext cx="483394" cy="314325"/>
        </a:xfrm>
        <a:prstGeom prst="rect">
          <a:avLst/>
        </a:prstGeom>
        <a:solidFill>
          <a:schemeClr val="accent6">
            <a:lumMod val="75000"/>
          </a:schemeClr>
        </a:solidFill>
        <a:ln w="1270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t>98.1</a:t>
          </a:r>
        </a:p>
      </xdr:txBody>
    </xdr:sp>
    <xdr:clientData/>
  </xdr:twoCellAnchor>
  <xdr:twoCellAnchor>
    <xdr:from>
      <xdr:col>8</xdr:col>
      <xdr:colOff>28336</xdr:colOff>
      <xdr:row>46</xdr:row>
      <xdr:rowOff>152400</xdr:rowOff>
    </xdr:from>
    <xdr:to>
      <xdr:col>8</xdr:col>
      <xdr:colOff>511730</xdr:colOff>
      <xdr:row>48</xdr:row>
      <xdr:rowOff>142875</xdr:rowOff>
    </xdr:to>
    <xdr:sp macro="" textlink="">
      <xdr:nvSpPr>
        <xdr:cNvPr id="38" name="Rectangle 37"/>
        <xdr:cNvSpPr/>
      </xdr:nvSpPr>
      <xdr:spPr>
        <a:xfrm>
          <a:off x="4171711" y="6991350"/>
          <a:ext cx="483394" cy="314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109.6</a:t>
          </a:r>
        </a:p>
      </xdr:txBody>
    </xdr:sp>
    <xdr:clientData/>
  </xdr:twoCellAnchor>
  <xdr:twoCellAnchor>
    <xdr:from>
      <xdr:col>9</xdr:col>
      <xdr:colOff>32384</xdr:colOff>
      <xdr:row>46</xdr:row>
      <xdr:rowOff>152400</xdr:rowOff>
    </xdr:from>
    <xdr:to>
      <xdr:col>9</xdr:col>
      <xdr:colOff>515778</xdr:colOff>
      <xdr:row>48</xdr:row>
      <xdr:rowOff>142875</xdr:rowOff>
    </xdr:to>
    <xdr:sp macro="" textlink="">
      <xdr:nvSpPr>
        <xdr:cNvPr id="39" name="Rectangle 38"/>
        <xdr:cNvSpPr/>
      </xdr:nvSpPr>
      <xdr:spPr>
        <a:xfrm>
          <a:off x="4699634" y="6991350"/>
          <a:ext cx="483394" cy="3143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270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124.1</a:t>
          </a:r>
        </a:p>
      </xdr:txBody>
    </xdr:sp>
    <xdr:clientData/>
  </xdr:twoCellAnchor>
  <xdr:twoCellAnchor>
    <xdr:from>
      <xdr:col>10</xdr:col>
      <xdr:colOff>36432</xdr:colOff>
      <xdr:row>46</xdr:row>
      <xdr:rowOff>152400</xdr:rowOff>
    </xdr:from>
    <xdr:to>
      <xdr:col>10</xdr:col>
      <xdr:colOff>519826</xdr:colOff>
      <xdr:row>48</xdr:row>
      <xdr:rowOff>142875</xdr:rowOff>
    </xdr:to>
    <xdr:sp macro="" textlink="">
      <xdr:nvSpPr>
        <xdr:cNvPr id="40" name="Rectangle 39"/>
        <xdr:cNvSpPr/>
      </xdr:nvSpPr>
      <xdr:spPr>
        <a:xfrm>
          <a:off x="5227557" y="6991350"/>
          <a:ext cx="483394" cy="314325"/>
        </a:xfrm>
        <a:prstGeom prst="rect">
          <a:avLst/>
        </a:prstGeom>
        <a:solidFill>
          <a:srgbClr val="FFFFCC"/>
        </a:solidFill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137.3%</a:t>
          </a:r>
        </a:p>
      </xdr:txBody>
    </xdr:sp>
    <xdr:clientData/>
  </xdr:twoCellAnchor>
  <xdr:twoCellAnchor>
    <xdr:from>
      <xdr:col>2</xdr:col>
      <xdr:colOff>579120</xdr:colOff>
      <xdr:row>45</xdr:row>
      <xdr:rowOff>76200</xdr:rowOff>
    </xdr:from>
    <xdr:to>
      <xdr:col>3</xdr:col>
      <xdr:colOff>55245</xdr:colOff>
      <xdr:row>47</xdr:row>
      <xdr:rowOff>53140</xdr:rowOff>
    </xdr:to>
    <xdr:sp macro="" textlink="">
      <xdr:nvSpPr>
        <xdr:cNvPr id="41" name="TextBox 40"/>
        <xdr:cNvSpPr txBox="1"/>
      </xdr:nvSpPr>
      <xdr:spPr>
        <a:xfrm>
          <a:off x="998220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2008</a:t>
          </a:r>
        </a:p>
      </xdr:txBody>
    </xdr:sp>
    <xdr:clientData/>
  </xdr:twoCellAnchor>
  <xdr:twoCellAnchor>
    <xdr:from>
      <xdr:col>3</xdr:col>
      <xdr:colOff>5715</xdr:colOff>
      <xdr:row>45</xdr:row>
      <xdr:rowOff>76200</xdr:rowOff>
    </xdr:from>
    <xdr:to>
      <xdr:col>4</xdr:col>
      <xdr:colOff>62865</xdr:colOff>
      <xdr:row>47</xdr:row>
      <xdr:rowOff>53140</xdr:rowOff>
    </xdr:to>
    <xdr:sp macro="" textlink="">
      <xdr:nvSpPr>
        <xdr:cNvPr id="42" name="TextBox 41"/>
        <xdr:cNvSpPr txBox="1"/>
      </xdr:nvSpPr>
      <xdr:spPr>
        <a:xfrm>
          <a:off x="152971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2009</a:t>
          </a:r>
        </a:p>
      </xdr:txBody>
    </xdr:sp>
    <xdr:clientData/>
  </xdr:twoCellAnchor>
  <xdr:twoCellAnchor>
    <xdr:from>
      <xdr:col>4</xdr:col>
      <xdr:colOff>13335</xdr:colOff>
      <xdr:row>45</xdr:row>
      <xdr:rowOff>76200</xdr:rowOff>
    </xdr:from>
    <xdr:to>
      <xdr:col>5</xdr:col>
      <xdr:colOff>70485</xdr:colOff>
      <xdr:row>47</xdr:row>
      <xdr:rowOff>53140</xdr:rowOff>
    </xdr:to>
    <xdr:sp macro="" textlink="">
      <xdr:nvSpPr>
        <xdr:cNvPr id="43" name="TextBox 42"/>
        <xdr:cNvSpPr txBox="1"/>
      </xdr:nvSpPr>
      <xdr:spPr>
        <a:xfrm>
          <a:off x="2061210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2010</a:t>
          </a:r>
        </a:p>
      </xdr:txBody>
    </xdr:sp>
    <xdr:clientData/>
  </xdr:twoCellAnchor>
  <xdr:twoCellAnchor>
    <xdr:from>
      <xdr:col>5</xdr:col>
      <xdr:colOff>20955</xdr:colOff>
      <xdr:row>45</xdr:row>
      <xdr:rowOff>76200</xdr:rowOff>
    </xdr:from>
    <xdr:to>
      <xdr:col>6</xdr:col>
      <xdr:colOff>78105</xdr:colOff>
      <xdr:row>47</xdr:row>
      <xdr:rowOff>53140</xdr:rowOff>
    </xdr:to>
    <xdr:sp macro="" textlink="">
      <xdr:nvSpPr>
        <xdr:cNvPr id="44" name="TextBox 43"/>
        <xdr:cNvSpPr txBox="1"/>
      </xdr:nvSpPr>
      <xdr:spPr>
        <a:xfrm>
          <a:off x="259270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2011</a:t>
          </a:r>
        </a:p>
      </xdr:txBody>
    </xdr:sp>
    <xdr:clientData/>
  </xdr:twoCellAnchor>
  <xdr:twoCellAnchor>
    <xdr:from>
      <xdr:col>6</xdr:col>
      <xdr:colOff>28575</xdr:colOff>
      <xdr:row>45</xdr:row>
      <xdr:rowOff>76200</xdr:rowOff>
    </xdr:from>
    <xdr:to>
      <xdr:col>7</xdr:col>
      <xdr:colOff>85725</xdr:colOff>
      <xdr:row>47</xdr:row>
      <xdr:rowOff>53140</xdr:rowOff>
    </xdr:to>
    <xdr:sp macro="" textlink="">
      <xdr:nvSpPr>
        <xdr:cNvPr id="45" name="TextBox 44"/>
        <xdr:cNvSpPr txBox="1"/>
      </xdr:nvSpPr>
      <xdr:spPr>
        <a:xfrm>
          <a:off x="3124200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2012</a:t>
          </a:r>
        </a:p>
      </xdr:txBody>
    </xdr:sp>
    <xdr:clientData/>
  </xdr:twoCellAnchor>
  <xdr:twoCellAnchor>
    <xdr:from>
      <xdr:col>7</xdr:col>
      <xdr:colOff>36195</xdr:colOff>
      <xdr:row>45</xdr:row>
      <xdr:rowOff>76200</xdr:rowOff>
    </xdr:from>
    <xdr:to>
      <xdr:col>8</xdr:col>
      <xdr:colOff>93345</xdr:colOff>
      <xdr:row>47</xdr:row>
      <xdr:rowOff>53140</xdr:rowOff>
    </xdr:to>
    <xdr:sp macro="" textlink="">
      <xdr:nvSpPr>
        <xdr:cNvPr id="46" name="TextBox 45"/>
        <xdr:cNvSpPr txBox="1"/>
      </xdr:nvSpPr>
      <xdr:spPr>
        <a:xfrm>
          <a:off x="365569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2013</a:t>
          </a:r>
        </a:p>
      </xdr:txBody>
    </xdr:sp>
    <xdr:clientData/>
  </xdr:twoCellAnchor>
  <xdr:twoCellAnchor>
    <xdr:from>
      <xdr:col>9</xdr:col>
      <xdr:colOff>51435</xdr:colOff>
      <xdr:row>45</xdr:row>
      <xdr:rowOff>76200</xdr:rowOff>
    </xdr:from>
    <xdr:to>
      <xdr:col>10</xdr:col>
      <xdr:colOff>108585</xdr:colOff>
      <xdr:row>47</xdr:row>
      <xdr:rowOff>53140</xdr:rowOff>
    </xdr:to>
    <xdr:sp macro="" textlink="">
      <xdr:nvSpPr>
        <xdr:cNvPr id="47" name="TextBox 46"/>
        <xdr:cNvSpPr txBox="1"/>
      </xdr:nvSpPr>
      <xdr:spPr>
        <a:xfrm>
          <a:off x="471868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2015</a:t>
          </a:r>
        </a:p>
      </xdr:txBody>
    </xdr:sp>
    <xdr:clientData/>
  </xdr:twoCellAnchor>
  <xdr:twoCellAnchor>
    <xdr:from>
      <xdr:col>8</xdr:col>
      <xdr:colOff>43815</xdr:colOff>
      <xdr:row>45</xdr:row>
      <xdr:rowOff>76200</xdr:rowOff>
    </xdr:from>
    <xdr:to>
      <xdr:col>9</xdr:col>
      <xdr:colOff>100965</xdr:colOff>
      <xdr:row>47</xdr:row>
      <xdr:rowOff>53140</xdr:rowOff>
    </xdr:to>
    <xdr:sp macro="" textlink="">
      <xdr:nvSpPr>
        <xdr:cNvPr id="48" name="TextBox 47"/>
        <xdr:cNvSpPr txBox="1"/>
      </xdr:nvSpPr>
      <xdr:spPr>
        <a:xfrm>
          <a:off x="4187190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2014</a:t>
          </a:r>
        </a:p>
      </xdr:txBody>
    </xdr:sp>
    <xdr:clientData/>
  </xdr:twoCellAnchor>
  <xdr:twoCellAnchor>
    <xdr:from>
      <xdr:col>10</xdr:col>
      <xdr:colOff>59055</xdr:colOff>
      <xdr:row>45</xdr:row>
      <xdr:rowOff>76200</xdr:rowOff>
    </xdr:from>
    <xdr:to>
      <xdr:col>11</xdr:col>
      <xdr:colOff>116205</xdr:colOff>
      <xdr:row>47</xdr:row>
      <xdr:rowOff>53140</xdr:rowOff>
    </xdr:to>
    <xdr:sp macro="" textlink="">
      <xdr:nvSpPr>
        <xdr:cNvPr id="49" name="TextBox 48"/>
        <xdr:cNvSpPr txBox="1"/>
      </xdr:nvSpPr>
      <xdr:spPr>
        <a:xfrm>
          <a:off x="5250180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2016</a:t>
          </a:r>
        </a:p>
      </xdr:txBody>
    </xdr:sp>
    <xdr:clientData/>
  </xdr:twoCellAnchor>
  <xdr:twoCellAnchor>
    <xdr:from>
      <xdr:col>11</xdr:col>
      <xdr:colOff>66675</xdr:colOff>
      <xdr:row>45</xdr:row>
      <xdr:rowOff>76200</xdr:rowOff>
    </xdr:from>
    <xdr:to>
      <xdr:col>12</xdr:col>
      <xdr:colOff>123825</xdr:colOff>
      <xdr:row>47</xdr:row>
      <xdr:rowOff>53140</xdr:rowOff>
    </xdr:to>
    <xdr:sp macro="" textlink="">
      <xdr:nvSpPr>
        <xdr:cNvPr id="50" name="TextBox 49"/>
        <xdr:cNvSpPr txBox="1"/>
      </xdr:nvSpPr>
      <xdr:spPr>
        <a:xfrm>
          <a:off x="5781675" y="6753225"/>
          <a:ext cx="581025" cy="300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2017</a:t>
          </a:r>
        </a:p>
      </xdr:txBody>
    </xdr:sp>
    <xdr:clientData/>
  </xdr:twoCellAnchor>
  <xdr:twoCellAnchor>
    <xdr:from>
      <xdr:col>2</xdr:col>
      <xdr:colOff>65617</xdr:colOff>
      <xdr:row>35</xdr:row>
      <xdr:rowOff>113241</xdr:rowOff>
    </xdr:from>
    <xdr:to>
      <xdr:col>7</xdr:col>
      <xdr:colOff>200025</xdr:colOff>
      <xdr:row>37</xdr:row>
      <xdr:rowOff>94191</xdr:rowOff>
    </xdr:to>
    <xdr:sp macro="" textlink="">
      <xdr:nvSpPr>
        <xdr:cNvPr id="51" name="TextBox 50"/>
        <xdr:cNvSpPr txBox="1"/>
      </xdr:nvSpPr>
      <xdr:spPr>
        <a:xfrm>
          <a:off x="488950" y="5415491"/>
          <a:ext cx="3351742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Heavy Equiptment Spend Year on Year</a:t>
          </a:r>
        </a:p>
      </xdr:txBody>
    </xdr:sp>
    <xdr:clientData/>
  </xdr:twoCellAnchor>
  <xdr:twoCellAnchor editAs="oneCell">
    <xdr:from>
      <xdr:col>8</xdr:col>
      <xdr:colOff>466725</xdr:colOff>
      <xdr:row>14</xdr:row>
      <xdr:rowOff>19050</xdr:rowOff>
    </xdr:from>
    <xdr:to>
      <xdr:col>9</xdr:col>
      <xdr:colOff>416106</xdr:colOff>
      <xdr:row>16</xdr:row>
      <xdr:rowOff>47625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Marker/>
                  </a14:imgEffect>
                  <a14:imgEffect>
                    <a14:colorTemperature colorTemp="5900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610100" y="1638300"/>
          <a:ext cx="473256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14</xdr:row>
      <xdr:rowOff>19050</xdr:rowOff>
    </xdr:from>
    <xdr:to>
      <xdr:col>5</xdr:col>
      <xdr:colOff>158931</xdr:colOff>
      <xdr:row>16</xdr:row>
      <xdr:rowOff>47625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57425" y="1638300"/>
          <a:ext cx="473256" cy="352425"/>
        </a:xfrm>
        <a:prstGeom prst="rect">
          <a:avLst/>
        </a:prstGeom>
      </xdr:spPr>
    </xdr:pic>
    <xdr:clientData/>
  </xdr:twoCellAnchor>
  <xdr:twoCellAnchor editAs="oneCell">
    <xdr:from>
      <xdr:col>6</xdr:col>
      <xdr:colOff>336549</xdr:colOff>
      <xdr:row>14</xdr:row>
      <xdr:rowOff>16934</xdr:rowOff>
    </xdr:from>
    <xdr:to>
      <xdr:col>7</xdr:col>
      <xdr:colOff>285930</xdr:colOff>
      <xdr:row>16</xdr:row>
      <xdr:rowOff>45509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CrisscrossEtching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432174" y="1636184"/>
          <a:ext cx="473256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14</xdr:row>
      <xdr:rowOff>19050</xdr:rowOff>
    </xdr:from>
    <xdr:to>
      <xdr:col>3</xdr:col>
      <xdr:colOff>25581</xdr:colOff>
      <xdr:row>16</xdr:row>
      <xdr:rowOff>47625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76325" y="1638300"/>
          <a:ext cx="473256" cy="352425"/>
        </a:xfrm>
        <a:prstGeom prst="rect">
          <a:avLst/>
        </a:prstGeom>
      </xdr:spPr>
    </xdr:pic>
    <xdr:clientData/>
  </xdr:twoCellAnchor>
  <xdr:twoCellAnchor editAs="oneCell">
    <xdr:from>
      <xdr:col>11</xdr:col>
      <xdr:colOff>31751</xdr:colOff>
      <xdr:row>14</xdr:row>
      <xdr:rowOff>10583</xdr:rowOff>
    </xdr:from>
    <xdr:to>
      <xdr:col>11</xdr:col>
      <xdr:colOff>510299</xdr:colOff>
      <xdr:row>16</xdr:row>
      <xdr:rowOff>39158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46751" y="1629833"/>
          <a:ext cx="478548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285749</xdr:colOff>
      <xdr:row>15</xdr:row>
      <xdr:rowOff>148170</xdr:rowOff>
    </xdr:from>
    <xdr:to>
      <xdr:col>13</xdr:col>
      <xdr:colOff>465665</xdr:colOff>
      <xdr:row>19</xdr:row>
      <xdr:rowOff>120952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9" y="1894420"/>
          <a:ext cx="709083" cy="59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284715</xdr:colOff>
      <xdr:row>16</xdr:row>
      <xdr:rowOff>21169</xdr:rowOff>
    </xdr:from>
    <xdr:to>
      <xdr:col>17</xdr:col>
      <xdr:colOff>83631</xdr:colOff>
      <xdr:row>19</xdr:row>
      <xdr:rowOff>128085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629548" y="1926169"/>
          <a:ext cx="730250" cy="572583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508000</xdr:colOff>
      <xdr:row>25</xdr:row>
      <xdr:rowOff>4980</xdr:rowOff>
    </xdr:from>
    <xdr:to>
      <xdr:col>22</xdr:col>
      <xdr:colOff>391583</xdr:colOff>
      <xdr:row>27</xdr:row>
      <xdr:rowOff>27625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239500" y="3338730"/>
          <a:ext cx="497416" cy="340145"/>
        </a:xfrm>
        <a:prstGeom prst="rect">
          <a:avLst/>
        </a:prstGeom>
      </xdr:spPr>
    </xdr:pic>
    <xdr:clientData/>
  </xdr:twoCellAnchor>
  <xdr:twoCellAnchor editAs="oneCell">
    <xdr:from>
      <xdr:col>19</xdr:col>
      <xdr:colOff>324980</xdr:colOff>
      <xdr:row>16</xdr:row>
      <xdr:rowOff>33230</xdr:rowOff>
    </xdr:from>
    <xdr:to>
      <xdr:col>20</xdr:col>
      <xdr:colOff>424361</xdr:colOff>
      <xdr:row>19</xdr:row>
      <xdr:rowOff>148087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828813" y="1938230"/>
          <a:ext cx="713215" cy="580524"/>
        </a:xfrm>
        <a:prstGeom prst="rect">
          <a:avLst/>
        </a:prstGeom>
      </xdr:spPr>
    </xdr:pic>
    <xdr:clientData/>
  </xdr:twoCellAnchor>
  <xdr:twoCellAnchor editAs="oneCell">
    <xdr:from>
      <xdr:col>17</xdr:col>
      <xdr:colOff>431847</xdr:colOff>
      <xdr:row>16</xdr:row>
      <xdr:rowOff>127004</xdr:rowOff>
    </xdr:from>
    <xdr:to>
      <xdr:col>18</xdr:col>
      <xdr:colOff>590597</xdr:colOff>
      <xdr:row>19</xdr:row>
      <xdr:rowOff>70813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014" y="2032004"/>
          <a:ext cx="772583" cy="409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</xdr:colOff>
      <xdr:row>41</xdr:row>
      <xdr:rowOff>31748</xdr:rowOff>
    </xdr:from>
    <xdr:to>
      <xdr:col>12</xdr:col>
      <xdr:colOff>26108</xdr:colOff>
      <xdr:row>44</xdr:row>
      <xdr:rowOff>84665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36" y="5958415"/>
          <a:ext cx="555272" cy="529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486835</xdr:colOff>
      <xdr:row>24</xdr:row>
      <xdr:rowOff>79118</xdr:rowOff>
    </xdr:from>
    <xdr:to>
      <xdr:col>11</xdr:col>
      <xdr:colOff>497418</xdr:colOff>
      <xdr:row>27</xdr:row>
      <xdr:rowOff>57452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2" y="3582201"/>
          <a:ext cx="539749" cy="454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179917</xdr:colOff>
      <xdr:row>11</xdr:row>
      <xdr:rowOff>84666</xdr:rowOff>
    </xdr:from>
    <xdr:to>
      <xdr:col>12</xdr:col>
      <xdr:colOff>22222</xdr:colOff>
      <xdr:row>13</xdr:row>
      <xdr:rowOff>42333</xdr:rowOff>
    </xdr:to>
    <xdr:sp macro="" textlink="">
      <xdr:nvSpPr>
        <xdr:cNvPr id="87" name="Rectangle 86"/>
        <xdr:cNvSpPr/>
      </xdr:nvSpPr>
      <xdr:spPr>
        <a:xfrm>
          <a:off x="603250" y="1195916"/>
          <a:ext cx="5705472" cy="275167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7</xdr:col>
      <xdr:colOff>21167</xdr:colOff>
      <xdr:row>23</xdr:row>
      <xdr:rowOff>42333</xdr:rowOff>
    </xdr:from>
    <xdr:to>
      <xdr:col>8</xdr:col>
      <xdr:colOff>105834</xdr:colOff>
      <xdr:row>26</xdr:row>
      <xdr:rowOff>46474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661834" y="3545416"/>
          <a:ext cx="613833" cy="480391"/>
        </a:xfrm>
        <a:prstGeom prst="rect">
          <a:avLst/>
        </a:prstGeom>
      </xdr:spPr>
    </xdr:pic>
    <xdr:clientData/>
  </xdr:twoCellAnchor>
  <xdr:twoCellAnchor editAs="oneCell">
    <xdr:from>
      <xdr:col>14</xdr:col>
      <xdr:colOff>507998</xdr:colOff>
      <xdr:row>23</xdr:row>
      <xdr:rowOff>10585</xdr:rowOff>
    </xdr:from>
    <xdr:to>
      <xdr:col>17</xdr:col>
      <xdr:colOff>158748</xdr:colOff>
      <xdr:row>26</xdr:row>
      <xdr:rowOff>140672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852831" y="3513668"/>
          <a:ext cx="582084" cy="606337"/>
        </a:xfrm>
        <a:prstGeom prst="rect">
          <a:avLst/>
        </a:prstGeom>
      </xdr:spPr>
    </xdr:pic>
    <xdr:clientData/>
  </xdr:twoCellAnchor>
  <xdr:twoCellAnchor>
    <xdr:from>
      <xdr:col>12</xdr:col>
      <xdr:colOff>476246</xdr:colOff>
      <xdr:row>19</xdr:row>
      <xdr:rowOff>95250</xdr:rowOff>
    </xdr:from>
    <xdr:to>
      <xdr:col>14</xdr:col>
      <xdr:colOff>158751</xdr:colOff>
      <xdr:row>21</xdr:row>
      <xdr:rowOff>107950</xdr:rowOff>
    </xdr:to>
    <xdr:sp macro="" textlink="">
      <xdr:nvSpPr>
        <xdr:cNvPr id="91" name="TextBox 90"/>
        <xdr:cNvSpPr txBox="1"/>
      </xdr:nvSpPr>
      <xdr:spPr>
        <a:xfrm>
          <a:off x="6762746" y="2476500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Digger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14</xdr:col>
      <xdr:colOff>222251</xdr:colOff>
      <xdr:row>19</xdr:row>
      <xdr:rowOff>95249</xdr:rowOff>
    </xdr:from>
    <xdr:to>
      <xdr:col>17</xdr:col>
      <xdr:colOff>148169</xdr:colOff>
      <xdr:row>21</xdr:row>
      <xdr:rowOff>107949</xdr:rowOff>
    </xdr:to>
    <xdr:sp macro="" textlink="">
      <xdr:nvSpPr>
        <xdr:cNvPr id="93" name="TextBox 92"/>
        <xdr:cNvSpPr txBox="1"/>
      </xdr:nvSpPr>
      <xdr:spPr>
        <a:xfrm>
          <a:off x="7567084" y="2476499"/>
          <a:ext cx="857252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Earth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Mover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17</xdr:col>
      <xdr:colOff>370417</xdr:colOff>
      <xdr:row>19</xdr:row>
      <xdr:rowOff>84666</xdr:rowOff>
    </xdr:from>
    <xdr:to>
      <xdr:col>19</xdr:col>
      <xdr:colOff>3</xdr:colOff>
      <xdr:row>21</xdr:row>
      <xdr:rowOff>97366</xdr:rowOff>
    </xdr:to>
    <xdr:sp macro="" textlink="">
      <xdr:nvSpPr>
        <xdr:cNvPr id="94" name="TextBox 93"/>
        <xdr:cNvSpPr txBox="1"/>
      </xdr:nvSpPr>
      <xdr:spPr>
        <a:xfrm>
          <a:off x="8646584" y="2465916"/>
          <a:ext cx="857252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Earth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Plough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19</xdr:col>
      <xdr:colOff>444493</xdr:colOff>
      <xdr:row>19</xdr:row>
      <xdr:rowOff>95250</xdr:rowOff>
    </xdr:from>
    <xdr:to>
      <xdr:col>20</xdr:col>
      <xdr:colOff>539747</xdr:colOff>
      <xdr:row>21</xdr:row>
      <xdr:rowOff>107950</xdr:rowOff>
    </xdr:to>
    <xdr:sp macro="" textlink="">
      <xdr:nvSpPr>
        <xdr:cNvPr id="95" name="TextBox 94"/>
        <xdr:cNvSpPr txBox="1"/>
      </xdr:nvSpPr>
      <xdr:spPr>
        <a:xfrm>
          <a:off x="9948326" y="2783417"/>
          <a:ext cx="709088" cy="34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Mixer</a:t>
          </a:r>
        </a:p>
      </xdr:txBody>
    </xdr:sp>
    <xdr:clientData/>
  </xdr:twoCellAnchor>
  <xdr:twoCellAnchor>
    <xdr:from>
      <xdr:col>21</xdr:col>
      <xdr:colOff>317492</xdr:colOff>
      <xdr:row>19</xdr:row>
      <xdr:rowOff>84666</xdr:rowOff>
    </xdr:from>
    <xdr:to>
      <xdr:col>22</xdr:col>
      <xdr:colOff>412747</xdr:colOff>
      <xdr:row>21</xdr:row>
      <xdr:rowOff>97366</xdr:rowOff>
    </xdr:to>
    <xdr:sp macro="" textlink="">
      <xdr:nvSpPr>
        <xdr:cNvPr id="96" name="TextBox 95"/>
        <xdr:cNvSpPr txBox="1"/>
      </xdr:nvSpPr>
      <xdr:spPr>
        <a:xfrm>
          <a:off x="11048992" y="2465916"/>
          <a:ext cx="70908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Roller</a:t>
          </a:r>
        </a:p>
      </xdr:txBody>
    </xdr:sp>
    <xdr:clientData/>
  </xdr:twoCellAnchor>
  <xdr:twoCellAnchor editAs="oneCell">
    <xdr:from>
      <xdr:col>21</xdr:col>
      <xdr:colOff>158742</xdr:colOff>
      <xdr:row>16</xdr:row>
      <xdr:rowOff>5755</xdr:rowOff>
    </xdr:from>
    <xdr:to>
      <xdr:col>22</xdr:col>
      <xdr:colOff>359825</xdr:colOff>
      <xdr:row>19</xdr:row>
      <xdr:rowOff>151274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890242" y="1910755"/>
          <a:ext cx="814916" cy="61118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39</xdr:row>
      <xdr:rowOff>74084</xdr:rowOff>
    </xdr:from>
    <xdr:to>
      <xdr:col>3</xdr:col>
      <xdr:colOff>1</xdr:colOff>
      <xdr:row>42</xdr:row>
      <xdr:rowOff>139212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18584" y="6032501"/>
          <a:ext cx="1005417" cy="541378"/>
        </a:xfrm>
        <a:prstGeom prst="rect">
          <a:avLst/>
        </a:prstGeom>
      </xdr:spPr>
    </xdr:pic>
    <xdr:clientData/>
  </xdr:twoCellAnchor>
  <xdr:twoCellAnchor>
    <xdr:from>
      <xdr:col>12</xdr:col>
      <xdr:colOff>465661</xdr:colOff>
      <xdr:row>14</xdr:row>
      <xdr:rowOff>95249</xdr:rowOff>
    </xdr:from>
    <xdr:to>
      <xdr:col>14</xdr:col>
      <xdr:colOff>148166</xdr:colOff>
      <xdr:row>16</xdr:row>
      <xdr:rowOff>97366</xdr:rowOff>
    </xdr:to>
    <xdr:sp macro="" textlink="Data!M23">
      <xdr:nvSpPr>
        <xdr:cNvPr id="99" name="TextBox 98"/>
        <xdr:cNvSpPr txBox="1"/>
      </xdr:nvSpPr>
      <xdr:spPr>
        <a:xfrm>
          <a:off x="6752161" y="1682749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EA3B98B-962C-4740-98B6-D6F25530C890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180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14</xdr:col>
      <xdr:colOff>317497</xdr:colOff>
      <xdr:row>14</xdr:row>
      <xdr:rowOff>95249</xdr:rowOff>
    </xdr:from>
    <xdr:to>
      <xdr:col>17</xdr:col>
      <xdr:colOff>127001</xdr:colOff>
      <xdr:row>16</xdr:row>
      <xdr:rowOff>97366</xdr:rowOff>
    </xdr:to>
    <xdr:sp macro="" textlink="Data!M24">
      <xdr:nvSpPr>
        <xdr:cNvPr id="100" name="TextBox 99"/>
        <xdr:cNvSpPr txBox="1"/>
      </xdr:nvSpPr>
      <xdr:spPr>
        <a:xfrm>
          <a:off x="7662330" y="1682749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B2DCA5C-DFD8-42D2-95BE-7A0710292E5C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366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17</xdr:col>
      <xdr:colOff>480477</xdr:colOff>
      <xdr:row>14</xdr:row>
      <xdr:rowOff>95249</xdr:rowOff>
    </xdr:from>
    <xdr:to>
      <xdr:col>18</xdr:col>
      <xdr:colOff>607482</xdr:colOff>
      <xdr:row>16</xdr:row>
      <xdr:rowOff>97366</xdr:rowOff>
    </xdr:to>
    <xdr:sp macro="" textlink="Data!M25">
      <xdr:nvSpPr>
        <xdr:cNvPr id="101" name="TextBox 100"/>
        <xdr:cNvSpPr txBox="1"/>
      </xdr:nvSpPr>
      <xdr:spPr>
        <a:xfrm>
          <a:off x="8756644" y="1682749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E97DB7D-64EA-4E13-A240-24327159423A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308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19</xdr:col>
      <xdr:colOff>315379</xdr:colOff>
      <xdr:row>14</xdr:row>
      <xdr:rowOff>95249</xdr:rowOff>
    </xdr:from>
    <xdr:to>
      <xdr:col>20</xdr:col>
      <xdr:colOff>442383</xdr:colOff>
      <xdr:row>16</xdr:row>
      <xdr:rowOff>97366</xdr:rowOff>
    </xdr:to>
    <xdr:sp macro="" textlink="Data!M26">
      <xdr:nvSpPr>
        <xdr:cNvPr id="102" name="TextBox 101"/>
        <xdr:cNvSpPr txBox="1"/>
      </xdr:nvSpPr>
      <xdr:spPr>
        <a:xfrm>
          <a:off x="9819212" y="1682749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EF67732-54F4-4CC4-845A-AE0A7232686D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334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21</xdr:col>
      <xdr:colOff>256106</xdr:colOff>
      <xdr:row>14</xdr:row>
      <xdr:rowOff>95249</xdr:rowOff>
    </xdr:from>
    <xdr:to>
      <xdr:col>22</xdr:col>
      <xdr:colOff>383111</xdr:colOff>
      <xdr:row>16</xdr:row>
      <xdr:rowOff>97366</xdr:rowOff>
    </xdr:to>
    <xdr:sp macro="" textlink="Data!M27">
      <xdr:nvSpPr>
        <xdr:cNvPr id="103" name="TextBox 102"/>
        <xdr:cNvSpPr txBox="1"/>
      </xdr:nvSpPr>
      <xdr:spPr>
        <a:xfrm>
          <a:off x="10987606" y="2000249"/>
          <a:ext cx="740838" cy="31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4686730-0F2C-4762-9135-98E86CD69332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229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222250</xdr:colOff>
      <xdr:row>11</xdr:row>
      <xdr:rowOff>74083</xdr:rowOff>
    </xdr:from>
    <xdr:to>
      <xdr:col>7</xdr:col>
      <xdr:colOff>269875</xdr:colOff>
      <xdr:row>13</xdr:row>
      <xdr:rowOff>109008</xdr:rowOff>
    </xdr:to>
    <xdr:sp macro="" textlink="">
      <xdr:nvSpPr>
        <xdr:cNvPr id="105" name="TextBox 104"/>
        <xdr:cNvSpPr txBox="1"/>
      </xdr:nvSpPr>
      <xdr:spPr>
        <a:xfrm>
          <a:off x="645583" y="1185333"/>
          <a:ext cx="3264959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Net Profit Margin Year</a:t>
          </a:r>
          <a:r>
            <a:rPr lang="en-AU" sz="1400" baseline="0">
              <a:solidFill>
                <a:schemeClr val="bg1"/>
              </a:solidFill>
            </a:rPr>
            <a:t> on Year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10585</xdr:colOff>
      <xdr:row>1</xdr:row>
      <xdr:rowOff>10583</xdr:rowOff>
    </xdr:from>
    <xdr:to>
      <xdr:col>23</xdr:col>
      <xdr:colOff>0</xdr:colOff>
      <xdr:row>5</xdr:row>
      <xdr:rowOff>148167</xdr:rowOff>
    </xdr:to>
    <xdr:sp macro="" textlink="">
      <xdr:nvSpPr>
        <xdr:cNvPr id="106" name="Rectangle 105"/>
        <xdr:cNvSpPr/>
      </xdr:nvSpPr>
      <xdr:spPr>
        <a:xfrm>
          <a:off x="433918" y="169333"/>
          <a:ext cx="11525249" cy="455084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22</xdr:col>
      <xdr:colOff>126120</xdr:colOff>
      <xdr:row>37</xdr:row>
      <xdr:rowOff>74082</xdr:rowOff>
    </xdr:from>
    <xdr:to>
      <xdr:col>22</xdr:col>
      <xdr:colOff>503383</xdr:colOff>
      <xdr:row>41</xdr:row>
      <xdr:rowOff>52915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1453" y="5714999"/>
          <a:ext cx="377263" cy="613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317501</xdr:colOff>
      <xdr:row>25</xdr:row>
      <xdr:rowOff>127001</xdr:rowOff>
    </xdr:from>
    <xdr:to>
      <xdr:col>2</xdr:col>
      <xdr:colOff>691519</xdr:colOff>
      <xdr:row>28</xdr:row>
      <xdr:rowOff>127001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40834" y="3788834"/>
          <a:ext cx="374018" cy="4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829734</xdr:colOff>
      <xdr:row>25</xdr:row>
      <xdr:rowOff>127001</xdr:rowOff>
    </xdr:from>
    <xdr:to>
      <xdr:col>3</xdr:col>
      <xdr:colOff>103085</xdr:colOff>
      <xdr:row>28</xdr:row>
      <xdr:rowOff>127001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53067" y="3788834"/>
          <a:ext cx="374018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25</xdr:row>
      <xdr:rowOff>127001</xdr:rowOff>
    </xdr:from>
    <xdr:to>
      <xdr:col>4</xdr:col>
      <xdr:colOff>86151</xdr:colOff>
      <xdr:row>28</xdr:row>
      <xdr:rowOff>127001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765300" y="3788834"/>
          <a:ext cx="374018" cy="476250"/>
        </a:xfrm>
        <a:prstGeom prst="rect">
          <a:avLst/>
        </a:prstGeom>
      </xdr:spPr>
    </xdr:pic>
    <xdr:clientData/>
  </xdr:twoCellAnchor>
  <xdr:twoCellAnchor>
    <xdr:from>
      <xdr:col>12</xdr:col>
      <xdr:colOff>381001</xdr:colOff>
      <xdr:row>12</xdr:row>
      <xdr:rowOff>84669</xdr:rowOff>
    </xdr:from>
    <xdr:to>
      <xdr:col>21</xdr:col>
      <xdr:colOff>457202</xdr:colOff>
      <xdr:row>14</xdr:row>
      <xdr:rowOff>55036</xdr:rowOff>
    </xdr:to>
    <xdr:sp macro="" textlink="">
      <xdr:nvSpPr>
        <xdr:cNvPr id="78" name="TextBox 77"/>
        <xdr:cNvSpPr txBox="1"/>
      </xdr:nvSpPr>
      <xdr:spPr>
        <a:xfrm>
          <a:off x="6667501" y="1672169"/>
          <a:ext cx="45212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</a:rPr>
            <a:t>Asset Spend by type Current Year</a:t>
          </a:r>
          <a:endParaRPr lang="en-AU" sz="1400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endParaRPr lang="en-AU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243416</xdr:colOff>
      <xdr:row>5</xdr:row>
      <xdr:rowOff>74083</xdr:rowOff>
    </xdr:from>
    <xdr:to>
      <xdr:col>12</xdr:col>
      <xdr:colOff>137583</xdr:colOff>
      <xdr:row>12</xdr:row>
      <xdr:rowOff>21167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190501</xdr:colOff>
      <xdr:row>6</xdr:row>
      <xdr:rowOff>10583</xdr:rowOff>
    </xdr:from>
    <xdr:to>
      <xdr:col>9</xdr:col>
      <xdr:colOff>436035</xdr:colOff>
      <xdr:row>7</xdr:row>
      <xdr:rowOff>139700</xdr:rowOff>
    </xdr:to>
    <xdr:sp macro="" textlink="">
      <xdr:nvSpPr>
        <xdr:cNvPr id="80" name="TextBox 79"/>
        <xdr:cNvSpPr txBox="1"/>
      </xdr:nvSpPr>
      <xdr:spPr>
        <a:xfrm>
          <a:off x="613834" y="804333"/>
          <a:ext cx="45212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</a:rPr>
            <a:t>Overhead Spend by type Current Year</a:t>
          </a:r>
          <a:endParaRPr lang="en-AU" sz="1400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endParaRPr lang="en-AU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179912</xdr:colOff>
      <xdr:row>1</xdr:row>
      <xdr:rowOff>95252</xdr:rowOff>
    </xdr:from>
    <xdr:to>
      <xdr:col>18</xdr:col>
      <xdr:colOff>105828</xdr:colOff>
      <xdr:row>5</xdr:row>
      <xdr:rowOff>74085</xdr:rowOff>
    </xdr:to>
    <xdr:sp macro="" textlink="">
      <xdr:nvSpPr>
        <xdr:cNvPr id="82" name="TextBox 81"/>
        <xdr:cNvSpPr txBox="1"/>
      </xdr:nvSpPr>
      <xdr:spPr>
        <a:xfrm>
          <a:off x="1703912" y="254002"/>
          <a:ext cx="7291916" cy="613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800">
              <a:solidFill>
                <a:schemeClr val="bg1"/>
              </a:solidFill>
              <a:effectLst/>
            </a:rPr>
            <a:t>Construction</a:t>
          </a:r>
          <a:r>
            <a:rPr lang="en-AU" sz="2800" baseline="0">
              <a:solidFill>
                <a:schemeClr val="bg1"/>
              </a:solidFill>
              <a:effectLst/>
            </a:rPr>
            <a:t> Infographic Revenue and Expenses</a:t>
          </a:r>
          <a:endParaRPr lang="en-AU" sz="2800">
            <a:solidFill>
              <a:schemeClr val="bg1"/>
            </a:solidFill>
            <a:effectLst/>
          </a:endParaRPr>
        </a:p>
        <a:p>
          <a:endParaRPr lang="en-AU" sz="2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5</xdr:col>
      <xdr:colOff>253997</xdr:colOff>
      <xdr:row>37</xdr:row>
      <xdr:rowOff>63500</xdr:rowOff>
    </xdr:from>
    <xdr:to>
      <xdr:col>6</xdr:col>
      <xdr:colOff>444497</xdr:colOff>
      <xdr:row>40</xdr:row>
      <xdr:rowOff>70690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36330" y="5863167"/>
          <a:ext cx="719667" cy="483440"/>
        </a:xfrm>
        <a:prstGeom prst="rect">
          <a:avLst/>
        </a:prstGeom>
      </xdr:spPr>
    </xdr:pic>
    <xdr:clientData/>
  </xdr:twoCellAnchor>
  <xdr:twoCellAnchor editAs="oneCell">
    <xdr:from>
      <xdr:col>21</xdr:col>
      <xdr:colOff>391585</xdr:colOff>
      <xdr:row>1</xdr:row>
      <xdr:rowOff>123067</xdr:rowOff>
    </xdr:from>
    <xdr:to>
      <xdr:col>22</xdr:col>
      <xdr:colOff>537400</xdr:colOff>
      <xdr:row>5</xdr:row>
      <xdr:rowOff>74081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123085" y="281817"/>
          <a:ext cx="759648" cy="586014"/>
        </a:xfrm>
        <a:prstGeom prst="rect">
          <a:avLst/>
        </a:prstGeom>
      </xdr:spPr>
    </xdr:pic>
    <xdr:clientData/>
  </xdr:twoCellAnchor>
  <xdr:twoCellAnchor editAs="oneCell">
    <xdr:from>
      <xdr:col>20</xdr:col>
      <xdr:colOff>264585</xdr:colOff>
      <xdr:row>1</xdr:row>
      <xdr:rowOff>95249</xdr:rowOff>
    </xdr:from>
    <xdr:to>
      <xdr:col>21</xdr:col>
      <xdr:colOff>275169</xdr:colOff>
      <xdr:row>5</xdr:row>
      <xdr:rowOff>75205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82252" y="253999"/>
          <a:ext cx="624417" cy="614956"/>
        </a:xfrm>
        <a:prstGeom prst="rect">
          <a:avLst/>
        </a:prstGeom>
      </xdr:spPr>
    </xdr:pic>
    <xdr:clientData/>
  </xdr:twoCellAnchor>
  <xdr:twoCellAnchor editAs="oneCell">
    <xdr:from>
      <xdr:col>12</xdr:col>
      <xdr:colOff>380522</xdr:colOff>
      <xdr:row>39</xdr:row>
      <xdr:rowOff>148167</xdr:rowOff>
    </xdr:from>
    <xdr:to>
      <xdr:col>13</xdr:col>
      <xdr:colOff>337535</xdr:colOff>
      <xdr:row>44</xdr:row>
      <xdr:rowOff>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667022" y="6265334"/>
          <a:ext cx="486180" cy="645584"/>
        </a:xfrm>
        <a:prstGeom prst="rect">
          <a:avLst/>
        </a:prstGeom>
      </xdr:spPr>
    </xdr:pic>
    <xdr:clientData/>
  </xdr:twoCellAnchor>
  <xdr:twoCellAnchor editAs="oneCell">
    <xdr:from>
      <xdr:col>17</xdr:col>
      <xdr:colOff>444499</xdr:colOff>
      <xdr:row>37</xdr:row>
      <xdr:rowOff>126999</xdr:rowOff>
    </xdr:from>
    <xdr:to>
      <xdr:col>19</xdr:col>
      <xdr:colOff>26357</xdr:colOff>
      <xdr:row>41</xdr:row>
      <xdr:rowOff>63428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720666" y="5926666"/>
          <a:ext cx="809524" cy="571429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571500</xdr:colOff>
      <xdr:row>1</xdr:row>
      <xdr:rowOff>95249</xdr:rowOff>
    </xdr:from>
    <xdr:to>
      <xdr:col>20</xdr:col>
      <xdr:colOff>127000</xdr:colOff>
      <xdr:row>5</xdr:row>
      <xdr:rowOff>73864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461500" y="253999"/>
          <a:ext cx="783167" cy="613615"/>
        </a:xfrm>
        <a:prstGeom prst="rect">
          <a:avLst/>
        </a:prstGeom>
      </xdr:spPr>
    </xdr:pic>
    <xdr:clientData/>
  </xdr:twoCellAnchor>
  <xdr:twoCellAnchor editAs="oneCell">
    <xdr:from>
      <xdr:col>2</xdr:col>
      <xdr:colOff>25366</xdr:colOff>
      <xdr:row>1</xdr:row>
      <xdr:rowOff>21166</xdr:rowOff>
    </xdr:from>
    <xdr:to>
      <xdr:col>3</xdr:col>
      <xdr:colOff>95250</xdr:colOff>
      <xdr:row>5</xdr:row>
      <xdr:rowOff>136624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48699" y="179916"/>
          <a:ext cx="1170551" cy="750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35"/>
  <sheetViews>
    <sheetView zoomScale="130" zoomScaleNormal="130" workbookViewId="0">
      <selection activeCell="I33" sqref="I33"/>
    </sheetView>
  </sheetViews>
  <sheetFormatPr defaultRowHeight="12.75" outlineLevelCol="1" x14ac:dyDescent="0.2"/>
  <cols>
    <col min="1" max="1" width="3.5703125" customWidth="1"/>
    <col min="2" max="2" width="21" customWidth="1"/>
    <col min="3" max="12" width="11.28515625" bestFit="1" customWidth="1"/>
    <col min="14" max="14" width="11.42578125" hidden="1" customWidth="1" outlineLevel="1"/>
    <col min="15" max="15" width="9.140625" collapsed="1"/>
  </cols>
  <sheetData>
    <row r="1" spans="2:14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 t="s">
        <v>4</v>
      </c>
    </row>
    <row r="7" spans="2:14" x14ac:dyDescent="0.2">
      <c r="B7" s="1" t="s">
        <v>2</v>
      </c>
      <c r="C7" s="1">
        <v>2007</v>
      </c>
      <c r="D7" s="1">
        <v>2008</v>
      </c>
      <c r="E7" s="1">
        <v>2009</v>
      </c>
      <c r="F7" s="1">
        <v>2010</v>
      </c>
      <c r="G7" s="1">
        <v>2011</v>
      </c>
      <c r="H7" s="1">
        <v>2012</v>
      </c>
      <c r="I7" s="1">
        <v>2013</v>
      </c>
      <c r="J7" s="1">
        <v>2014</v>
      </c>
      <c r="K7" s="1">
        <v>2015</v>
      </c>
      <c r="L7" s="1">
        <v>2016</v>
      </c>
      <c r="M7" s="1">
        <v>2017</v>
      </c>
      <c r="N7" s="1">
        <v>2018</v>
      </c>
    </row>
    <row r="8" spans="2:14" x14ac:dyDescent="0.2">
      <c r="B8" t="s">
        <v>19</v>
      </c>
      <c r="C8" s="7">
        <f>C9*$C$18</f>
        <v>3099600</v>
      </c>
      <c r="D8" s="7">
        <f t="shared" ref="D8:M8" si="0">D9*$C$18</f>
        <v>3060000</v>
      </c>
      <c r="E8" s="7">
        <f t="shared" si="0"/>
        <v>2952000</v>
      </c>
      <c r="F8" s="7">
        <f t="shared" si="0"/>
        <v>2982600</v>
      </c>
      <c r="G8" s="7">
        <f t="shared" si="0"/>
        <v>2970000</v>
      </c>
      <c r="H8" s="7">
        <f t="shared" si="0"/>
        <v>3879024.7499999991</v>
      </c>
      <c r="I8" s="7">
        <f t="shared" si="0"/>
        <v>4396679.9999999991</v>
      </c>
      <c r="J8" s="7">
        <f t="shared" si="0"/>
        <v>4939101.7649999997</v>
      </c>
      <c r="K8" s="7">
        <f t="shared" si="0"/>
        <v>6127846.875</v>
      </c>
      <c r="L8" s="7">
        <f t="shared" si="0"/>
        <v>6937812</v>
      </c>
      <c r="M8" s="7">
        <f t="shared" si="0"/>
        <v>7988489</v>
      </c>
      <c r="N8" s="2"/>
    </row>
    <row r="9" spans="2:14" x14ac:dyDescent="0.2">
      <c r="B9" t="s">
        <v>13</v>
      </c>
      <c r="C9" s="14">
        <v>1549800</v>
      </c>
      <c r="D9" s="14">
        <v>1530000</v>
      </c>
      <c r="E9" s="14">
        <v>1476000</v>
      </c>
      <c r="F9" s="14">
        <v>1491300</v>
      </c>
      <c r="G9" s="14">
        <v>1485000</v>
      </c>
      <c r="H9" s="14">
        <v>1939512.3749999995</v>
      </c>
      <c r="I9" s="14">
        <v>2198339.9999999995</v>
      </c>
      <c r="J9" s="14">
        <v>2469550.8824999998</v>
      </c>
      <c r="K9" s="14">
        <v>3063923.4375</v>
      </c>
      <c r="L9" s="14">
        <v>3468906</v>
      </c>
      <c r="M9" s="14">
        <v>3994244.5</v>
      </c>
      <c r="N9" s="2">
        <v>0</v>
      </c>
    </row>
    <row r="10" spans="2:14" x14ac:dyDescent="0.2">
      <c r="B10" t="s">
        <v>16</v>
      </c>
      <c r="C10" s="8">
        <f>C11*0.25</f>
        <v>2656</v>
      </c>
      <c r="D10" s="8">
        <f t="shared" ref="D10:M10" si="1">D11*0.25</f>
        <v>2015</v>
      </c>
      <c r="E10" s="8">
        <f t="shared" si="1"/>
        <v>2031.5</v>
      </c>
      <c r="F10" s="8">
        <f t="shared" si="1"/>
        <v>1835</v>
      </c>
      <c r="G10" s="8">
        <f t="shared" si="1"/>
        <v>1976</v>
      </c>
      <c r="H10" s="8">
        <f t="shared" si="1"/>
        <v>3410</v>
      </c>
      <c r="I10" s="8">
        <f t="shared" si="1"/>
        <v>4254</v>
      </c>
      <c r="J10" s="8">
        <f t="shared" si="1"/>
        <v>4690</v>
      </c>
      <c r="K10" s="8">
        <f t="shared" si="1"/>
        <v>5193</v>
      </c>
      <c r="L10" s="8">
        <f t="shared" si="1"/>
        <v>5286</v>
      </c>
      <c r="M10" s="8">
        <f t="shared" si="1"/>
        <v>4868</v>
      </c>
      <c r="N10" s="2"/>
    </row>
    <row r="11" spans="2:14" x14ac:dyDescent="0.2">
      <c r="B11" t="s">
        <v>1</v>
      </c>
      <c r="C11" s="15">
        <f>C12*$C$18</f>
        <v>10624</v>
      </c>
      <c r="D11" s="15">
        <f t="shared" ref="D11:M11" si="2">D12*$C$18</f>
        <v>8060</v>
      </c>
      <c r="E11" s="15">
        <f t="shared" si="2"/>
        <v>8126</v>
      </c>
      <c r="F11" s="15">
        <f t="shared" si="2"/>
        <v>7340</v>
      </c>
      <c r="G11" s="15">
        <f t="shared" si="2"/>
        <v>7904</v>
      </c>
      <c r="H11" s="15">
        <f t="shared" si="2"/>
        <v>13640</v>
      </c>
      <c r="I11" s="15">
        <f t="shared" si="2"/>
        <v>17016</v>
      </c>
      <c r="J11" s="15">
        <f t="shared" si="2"/>
        <v>18760</v>
      </c>
      <c r="K11" s="15">
        <f t="shared" si="2"/>
        <v>20772</v>
      </c>
      <c r="L11" s="15">
        <f t="shared" si="2"/>
        <v>21144</v>
      </c>
      <c r="M11" s="15">
        <f t="shared" si="2"/>
        <v>19472</v>
      </c>
      <c r="N11" s="2"/>
    </row>
    <row r="12" spans="2:14" x14ac:dyDescent="0.2">
      <c r="B12" t="s">
        <v>0</v>
      </c>
      <c r="C12" s="8">
        <v>5312</v>
      </c>
      <c r="D12" s="8">
        <v>4030</v>
      </c>
      <c r="E12" s="8">
        <v>4063</v>
      </c>
      <c r="F12" s="8">
        <v>3670</v>
      </c>
      <c r="G12" s="8">
        <v>3952</v>
      </c>
      <c r="H12" s="8">
        <v>6820</v>
      </c>
      <c r="I12" s="8">
        <v>8508</v>
      </c>
      <c r="J12" s="8">
        <v>9380</v>
      </c>
      <c r="K12" s="8">
        <v>10386</v>
      </c>
      <c r="L12" s="8">
        <v>10572</v>
      </c>
      <c r="M12" s="8">
        <v>9736</v>
      </c>
      <c r="N12" s="2"/>
    </row>
    <row r="13" spans="2:14" x14ac:dyDescent="0.2">
      <c r="B13" t="s">
        <v>11</v>
      </c>
      <c r="C13" s="16">
        <f t="shared" ref="C13:M13" si="3">C9/C15</f>
        <v>449.21739130434781</v>
      </c>
      <c r="D13" s="17">
        <f t="shared" si="3"/>
        <v>437.14285714285717</v>
      </c>
      <c r="E13" s="17">
        <f t="shared" si="3"/>
        <v>421.23287671232879</v>
      </c>
      <c r="F13" s="17">
        <f t="shared" si="3"/>
        <v>407.23648279628617</v>
      </c>
      <c r="G13" s="17">
        <f t="shared" si="3"/>
        <v>401.35135135135135</v>
      </c>
      <c r="H13" s="17">
        <f t="shared" si="3"/>
        <v>529.92141393442614</v>
      </c>
      <c r="I13" s="17">
        <f t="shared" si="3"/>
        <v>599.00272479564023</v>
      </c>
      <c r="J13" s="17">
        <f t="shared" si="3"/>
        <v>663.50104312197743</v>
      </c>
      <c r="K13" s="17">
        <f t="shared" si="3"/>
        <v>802.91494693396226</v>
      </c>
      <c r="L13" s="17">
        <f t="shared" si="3"/>
        <v>895.43262777490963</v>
      </c>
      <c r="M13" s="17">
        <f t="shared" si="3"/>
        <v>1051.1169736842105</v>
      </c>
      <c r="N13" s="2"/>
    </row>
    <row r="14" spans="2:14" x14ac:dyDescent="0.2">
      <c r="B14" t="s">
        <v>14</v>
      </c>
      <c r="C14" s="13">
        <v>853.51304347826078</v>
      </c>
      <c r="D14" s="13">
        <v>776.6968695652173</v>
      </c>
      <c r="E14" s="13">
        <v>714.56111999999996</v>
      </c>
      <c r="F14" s="13">
        <v>828.89089920000004</v>
      </c>
      <c r="G14" s="13">
        <v>762.57962726400001</v>
      </c>
      <c r="H14" s="13">
        <v>693.94746081024005</v>
      </c>
      <c r="I14" s="13">
        <v>631.49218933731845</v>
      </c>
      <c r="J14" s="13">
        <v>764.10554909815528</v>
      </c>
      <c r="K14" s="13">
        <v>886.3624369538602</v>
      </c>
      <c r="L14" s="13">
        <v>1028.1804268664778</v>
      </c>
      <c r="M14" s="13">
        <v>935.64418844849479</v>
      </c>
      <c r="N14" s="13">
        <f t="shared" ref="N14" ca="1" si="4">M14*RANDBETWEEN(90,92)/100</f>
        <v>842.07976960364522</v>
      </c>
    </row>
    <row r="15" spans="2:14" x14ac:dyDescent="0.2">
      <c r="B15" t="s">
        <v>15</v>
      </c>
      <c r="C15" s="8">
        <v>3450</v>
      </c>
      <c r="D15" s="8">
        <v>3500</v>
      </c>
      <c r="E15" s="8">
        <v>3504</v>
      </c>
      <c r="F15" s="8">
        <v>3662</v>
      </c>
      <c r="G15" s="8">
        <v>3700</v>
      </c>
      <c r="H15" s="8">
        <v>3660</v>
      </c>
      <c r="I15" s="8">
        <v>3670</v>
      </c>
      <c r="J15" s="8">
        <v>3722</v>
      </c>
      <c r="K15" s="8">
        <v>3816</v>
      </c>
      <c r="L15" s="8">
        <v>3874</v>
      </c>
      <c r="M15" s="8">
        <v>3800</v>
      </c>
    </row>
    <row r="16" spans="2:14" x14ac:dyDescent="0.2">
      <c r="B16" t="s">
        <v>3</v>
      </c>
      <c r="D16" s="4">
        <f>(D9-C9)/C9</f>
        <v>-1.2775842044134728E-2</v>
      </c>
      <c r="E16" s="4">
        <f t="shared" ref="E16:N16" si="5">(E9-D9)/D9</f>
        <v>-3.5294117647058823E-2</v>
      </c>
      <c r="F16" s="4">
        <f t="shared" si="5"/>
        <v>1.0365853658536586E-2</v>
      </c>
      <c r="G16" s="4">
        <f t="shared" si="5"/>
        <v>-4.2245021122510563E-3</v>
      </c>
      <c r="H16" s="4">
        <f t="shared" si="5"/>
        <v>0.30606893939393909</v>
      </c>
      <c r="I16" s="4">
        <f t="shared" si="5"/>
        <v>0.13344984457755782</v>
      </c>
      <c r="J16" s="4">
        <f t="shared" si="5"/>
        <v>0.12337076271186456</v>
      </c>
      <c r="K16" s="4">
        <f t="shared" si="5"/>
        <v>0.24068042461157924</v>
      </c>
      <c r="L16" s="4">
        <f t="shared" si="5"/>
        <v>0.13217776839438403</v>
      </c>
      <c r="M16" s="4">
        <f t="shared" si="5"/>
        <v>0.15144212613429134</v>
      </c>
      <c r="N16" s="4">
        <f t="shared" si="5"/>
        <v>-1</v>
      </c>
    </row>
    <row r="17" spans="2:14" x14ac:dyDescent="0.2">
      <c r="N17">
        <f t="shared" ref="N17" ca="1" si="6">N9*(1+RANDBETWEEN(15,30)/100)</f>
        <v>0</v>
      </c>
    </row>
    <row r="18" spans="2:14" x14ac:dyDescent="0.2">
      <c r="B18" t="s">
        <v>5</v>
      </c>
      <c r="C18" s="9">
        <v>2</v>
      </c>
    </row>
    <row r="22" spans="2:14" x14ac:dyDescent="0.2">
      <c r="B22" s="1" t="s">
        <v>12</v>
      </c>
      <c r="C22" s="1">
        <v>2007</v>
      </c>
      <c r="D22" s="1">
        <v>2008</v>
      </c>
      <c r="E22" s="1">
        <v>2009</v>
      </c>
      <c r="F22" s="1">
        <v>2010</v>
      </c>
      <c r="G22" s="1">
        <v>2011</v>
      </c>
      <c r="H22" s="1">
        <v>2012</v>
      </c>
      <c r="I22" s="1">
        <v>2013</v>
      </c>
      <c r="J22" s="1">
        <v>2014</v>
      </c>
      <c r="K22" s="1">
        <v>2015</v>
      </c>
      <c r="L22" s="1">
        <v>2016</v>
      </c>
      <c r="M22" s="1">
        <v>2017</v>
      </c>
      <c r="N22" s="12">
        <f t="shared" ref="N22" ca="1" si="7">RANDBETWEEN(100,250)*1000</f>
        <v>183000</v>
      </c>
    </row>
    <row r="23" spans="2:14" x14ac:dyDescent="0.2">
      <c r="B23" t="s">
        <v>6</v>
      </c>
      <c r="C23" s="18">
        <v>139000</v>
      </c>
      <c r="D23" s="18">
        <v>206000</v>
      </c>
      <c r="E23" s="18">
        <v>144000</v>
      </c>
      <c r="F23" s="18">
        <v>177000</v>
      </c>
      <c r="G23" s="18">
        <v>215000</v>
      </c>
      <c r="H23" s="18">
        <v>207000</v>
      </c>
      <c r="I23" s="18">
        <v>234000</v>
      </c>
      <c r="J23" s="18">
        <v>120000</v>
      </c>
      <c r="K23" s="18">
        <v>114000</v>
      </c>
      <c r="L23" s="18">
        <v>140000</v>
      </c>
      <c r="M23" s="12">
        <v>180000</v>
      </c>
      <c r="N23" s="12">
        <f t="shared" ref="N23:N25" ca="1" si="8">RANDBETWEEN(300,450)*1000</f>
        <v>352000</v>
      </c>
    </row>
    <row r="24" spans="2:14" x14ac:dyDescent="0.2">
      <c r="B24" t="s">
        <v>7</v>
      </c>
      <c r="C24" s="18">
        <v>411000</v>
      </c>
      <c r="D24" s="18">
        <v>426000</v>
      </c>
      <c r="E24" s="18">
        <v>333000</v>
      </c>
      <c r="F24" s="18">
        <v>306000</v>
      </c>
      <c r="G24" s="18">
        <v>313000</v>
      </c>
      <c r="H24" s="18">
        <v>364000</v>
      </c>
      <c r="I24" s="18">
        <v>381000</v>
      </c>
      <c r="J24" s="18">
        <v>345000</v>
      </c>
      <c r="K24" s="18">
        <v>403000</v>
      </c>
      <c r="L24" s="18">
        <v>399000</v>
      </c>
      <c r="M24" s="12">
        <v>366000</v>
      </c>
      <c r="N24" s="12">
        <f t="shared" ca="1" si="8"/>
        <v>384000</v>
      </c>
    </row>
    <row r="25" spans="2:14" x14ac:dyDescent="0.2">
      <c r="B25" t="s">
        <v>8</v>
      </c>
      <c r="C25" s="18">
        <v>434000</v>
      </c>
      <c r="D25" s="18">
        <v>360000</v>
      </c>
      <c r="E25" s="18">
        <v>425000</v>
      </c>
      <c r="F25" s="18">
        <v>364000</v>
      </c>
      <c r="G25" s="18">
        <v>350000</v>
      </c>
      <c r="H25" s="18">
        <v>328000</v>
      </c>
      <c r="I25" s="18">
        <v>312000</v>
      </c>
      <c r="J25" s="18">
        <v>428000</v>
      </c>
      <c r="K25" s="18">
        <v>372000</v>
      </c>
      <c r="L25" s="18">
        <v>439000</v>
      </c>
      <c r="M25" s="12">
        <v>308000</v>
      </c>
      <c r="N25" s="12">
        <f t="shared" ca="1" si="8"/>
        <v>340000</v>
      </c>
    </row>
    <row r="26" spans="2:14" x14ac:dyDescent="0.2">
      <c r="B26" t="s">
        <v>9</v>
      </c>
      <c r="C26" s="18">
        <v>431000</v>
      </c>
      <c r="D26" s="18">
        <v>413000</v>
      </c>
      <c r="E26" s="18">
        <v>336000</v>
      </c>
      <c r="F26" s="18">
        <v>343000</v>
      </c>
      <c r="G26" s="18">
        <v>389000</v>
      </c>
      <c r="H26" s="18">
        <v>444000</v>
      </c>
      <c r="I26" s="18">
        <v>403000</v>
      </c>
      <c r="J26" s="18">
        <v>417000</v>
      </c>
      <c r="K26" s="18">
        <v>443000</v>
      </c>
      <c r="L26" s="18">
        <v>434000</v>
      </c>
      <c r="M26" s="12">
        <v>334000</v>
      </c>
      <c r="N26" s="12">
        <f t="shared" ref="N26" ca="1" si="9">RANDBETWEEN(100,250)*1000</f>
        <v>217000</v>
      </c>
    </row>
    <row r="27" spans="2:14" x14ac:dyDescent="0.2">
      <c r="B27" t="s">
        <v>10</v>
      </c>
      <c r="C27" s="18">
        <v>210000</v>
      </c>
      <c r="D27" s="18">
        <v>236000</v>
      </c>
      <c r="E27" s="18">
        <v>146000</v>
      </c>
      <c r="F27" s="18">
        <v>126000</v>
      </c>
      <c r="G27" s="18">
        <v>233000</v>
      </c>
      <c r="H27" s="18">
        <v>173000</v>
      </c>
      <c r="I27" s="18">
        <v>125000</v>
      </c>
      <c r="J27" s="18">
        <v>172000</v>
      </c>
      <c r="K27" s="18">
        <v>103000</v>
      </c>
      <c r="L27" s="18">
        <v>229000</v>
      </c>
      <c r="M27" s="12">
        <v>229000</v>
      </c>
    </row>
    <row r="28" spans="2:14" x14ac:dyDescent="0.2">
      <c r="M28" s="19" t="s">
        <v>18</v>
      </c>
    </row>
    <row r="35" spans="2:2" x14ac:dyDescent="0.2">
      <c r="B35" s="20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X53"/>
  <sheetViews>
    <sheetView showGridLines="0" showRowColHeaders="0" tabSelected="1" zoomScale="90" zoomScaleNormal="90" workbookViewId="0">
      <selection activeCell="AC16" sqref="AC16"/>
    </sheetView>
  </sheetViews>
  <sheetFormatPr defaultRowHeight="12.75" x14ac:dyDescent="0.2"/>
  <cols>
    <col min="1" max="1" width="3.28515625" customWidth="1"/>
    <col min="2" max="2" width="3" customWidth="1"/>
    <col min="3" max="3" width="16.5703125" customWidth="1"/>
    <col min="4" max="15" width="7.85546875" customWidth="1"/>
    <col min="16" max="17" width="3" customWidth="1"/>
    <col min="24" max="24" width="3" customWidth="1"/>
  </cols>
  <sheetData>
    <row r="1" spans="2:24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x14ac:dyDescent="0.2">
      <c r="B2" s="3"/>
      <c r="X2" s="3"/>
    </row>
    <row r="3" spans="2:24" x14ac:dyDescent="0.2">
      <c r="B3" s="3"/>
      <c r="X3" s="3"/>
    </row>
    <row r="4" spans="2:24" x14ac:dyDescent="0.2">
      <c r="B4" s="3"/>
      <c r="X4" s="3"/>
    </row>
    <row r="5" spans="2:24" x14ac:dyDescent="0.2">
      <c r="B5" s="3"/>
      <c r="X5" s="3"/>
    </row>
    <row r="6" spans="2:24" x14ac:dyDescent="0.2">
      <c r="B6" s="3"/>
      <c r="X6" s="3"/>
    </row>
    <row r="7" spans="2:24" x14ac:dyDescent="0.2">
      <c r="B7" s="3"/>
      <c r="X7" s="3"/>
    </row>
    <row r="8" spans="2:24" x14ac:dyDescent="0.2">
      <c r="B8" s="3"/>
      <c r="X8" s="3"/>
    </row>
    <row r="9" spans="2:24" x14ac:dyDescent="0.2">
      <c r="B9" s="3"/>
      <c r="X9" s="3"/>
    </row>
    <row r="10" spans="2:24" x14ac:dyDescent="0.2">
      <c r="B10" s="3"/>
      <c r="X10" s="3"/>
    </row>
    <row r="11" spans="2:24" x14ac:dyDescent="0.2">
      <c r="B11" s="3"/>
      <c r="V11" s="5"/>
      <c r="X11" s="3"/>
    </row>
    <row r="12" spans="2:24" x14ac:dyDescent="0.2">
      <c r="B12" s="3"/>
      <c r="O12" s="5"/>
      <c r="X12" s="3"/>
    </row>
    <row r="13" spans="2:24" x14ac:dyDescent="0.2">
      <c r="B13" s="3"/>
      <c r="O13" s="5"/>
      <c r="X13" s="3"/>
    </row>
    <row r="14" spans="2:24" x14ac:dyDescent="0.2">
      <c r="B14" s="3"/>
      <c r="X14" s="3"/>
    </row>
    <row r="15" spans="2:24" x14ac:dyDescent="0.2">
      <c r="B15" s="3"/>
      <c r="X15" s="3"/>
    </row>
    <row r="16" spans="2:24" x14ac:dyDescent="0.2">
      <c r="B16" s="3"/>
      <c r="X16" s="3"/>
    </row>
    <row r="17" spans="2:24" x14ac:dyDescent="0.2">
      <c r="B17" s="3"/>
      <c r="X17" s="3"/>
    </row>
    <row r="18" spans="2:24" ht="11.25" customHeight="1" x14ac:dyDescent="0.2">
      <c r="B18" s="3"/>
      <c r="X18" s="3"/>
    </row>
    <row r="19" spans="2:24" x14ac:dyDescent="0.2">
      <c r="B19" s="3"/>
      <c r="X19" s="3"/>
    </row>
    <row r="20" spans="2:24" x14ac:dyDescent="0.2">
      <c r="B20" s="3"/>
      <c r="X20" s="3"/>
    </row>
    <row r="21" spans="2:24" ht="13.5" thickBot="1" x14ac:dyDescent="0.25"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3"/>
    </row>
    <row r="22" spans="2:24" ht="13.5" thickTop="1" x14ac:dyDescent="0.2">
      <c r="B22" s="3"/>
      <c r="X22" s="3"/>
    </row>
    <row r="23" spans="2:24" x14ac:dyDescent="0.2">
      <c r="B23" s="3"/>
      <c r="X23" s="3"/>
    </row>
    <row r="24" spans="2:24" x14ac:dyDescent="0.2">
      <c r="B24" s="3"/>
      <c r="X24" s="3"/>
    </row>
    <row r="25" spans="2:24" x14ac:dyDescent="0.2">
      <c r="B25" s="3"/>
      <c r="X25" s="3"/>
    </row>
    <row r="26" spans="2:24" x14ac:dyDescent="0.2">
      <c r="B26" s="3"/>
      <c r="X26" s="3"/>
    </row>
    <row r="27" spans="2:24" x14ac:dyDescent="0.2">
      <c r="B27" s="3"/>
      <c r="X27" s="3"/>
    </row>
    <row r="28" spans="2:24" x14ac:dyDescent="0.2">
      <c r="B28" s="3"/>
      <c r="X28" s="3"/>
    </row>
    <row r="29" spans="2:24" x14ac:dyDescent="0.2">
      <c r="B29" s="3"/>
      <c r="X29" s="3"/>
    </row>
    <row r="30" spans="2:24" x14ac:dyDescent="0.2">
      <c r="B30" s="3"/>
      <c r="X30" s="3"/>
    </row>
    <row r="31" spans="2:24" x14ac:dyDescent="0.2">
      <c r="B31" s="3"/>
      <c r="X31" s="3"/>
    </row>
    <row r="32" spans="2:24" x14ac:dyDescent="0.2">
      <c r="B32" s="3"/>
      <c r="X32" s="3"/>
    </row>
    <row r="33" spans="2:24" x14ac:dyDescent="0.2">
      <c r="B33" s="3"/>
      <c r="X33" s="3"/>
    </row>
    <row r="34" spans="2:24" ht="16.5" customHeight="1" x14ac:dyDescent="0.2">
      <c r="B34" s="3"/>
      <c r="X34" s="3"/>
    </row>
    <row r="35" spans="2:24" x14ac:dyDescent="0.2">
      <c r="B35" s="3"/>
      <c r="X35" s="3"/>
    </row>
    <row r="36" spans="2:24" ht="13.5" thickBot="1" x14ac:dyDescent="0.25"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3"/>
    </row>
    <row r="37" spans="2:24" ht="13.5" thickTop="1" x14ac:dyDescent="0.2"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3"/>
    </row>
    <row r="38" spans="2:24" x14ac:dyDescent="0.2">
      <c r="B38" s="3"/>
      <c r="X38" s="3"/>
    </row>
    <row r="39" spans="2:24" x14ac:dyDescent="0.2">
      <c r="B39" s="3"/>
      <c r="X39" s="3"/>
    </row>
    <row r="40" spans="2:24" x14ac:dyDescent="0.2">
      <c r="B40" s="3"/>
      <c r="X40" s="3"/>
    </row>
    <row r="41" spans="2:24" x14ac:dyDescent="0.2">
      <c r="B41" s="3"/>
      <c r="X41" s="3"/>
    </row>
    <row r="42" spans="2:24" x14ac:dyDescent="0.2">
      <c r="B42" s="3"/>
      <c r="X42" s="3"/>
    </row>
    <row r="43" spans="2:24" x14ac:dyDescent="0.2">
      <c r="B43" s="3"/>
      <c r="X43" s="3"/>
    </row>
    <row r="44" spans="2:24" x14ac:dyDescent="0.2">
      <c r="B44" s="3"/>
      <c r="X44" s="3"/>
    </row>
    <row r="45" spans="2:24" x14ac:dyDescent="0.2">
      <c r="B45" s="3"/>
      <c r="X45" s="3"/>
    </row>
    <row r="46" spans="2:24" x14ac:dyDescent="0.2">
      <c r="B46" s="3"/>
      <c r="X46" s="3"/>
    </row>
    <row r="47" spans="2:24" x14ac:dyDescent="0.2">
      <c r="B47" s="3"/>
      <c r="X47" s="3"/>
    </row>
    <row r="48" spans="2:24" x14ac:dyDescent="0.2">
      <c r="B48" s="3"/>
      <c r="X48" s="3"/>
    </row>
    <row r="49" spans="2:24" x14ac:dyDescent="0.2">
      <c r="B49" s="3"/>
      <c r="X49" s="3"/>
    </row>
    <row r="50" spans="2:24" x14ac:dyDescent="0.2">
      <c r="B50" s="3"/>
      <c r="X50" s="3"/>
    </row>
    <row r="51" spans="2:24" x14ac:dyDescent="0.2">
      <c r="B51" s="3"/>
      <c r="X51" s="3"/>
    </row>
    <row r="52" spans="2:24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2">
      <c r="C53" s="5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LandscapeRed</vt:lpstr>
      <vt:lpstr>LandscapeRed!Print_Area</vt:lpstr>
    </vt:vector>
  </TitlesOfParts>
  <Company>Queensland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cp:lastPrinted>2018-03-06T01:24:36Z</cp:lastPrinted>
  <dcterms:created xsi:type="dcterms:W3CDTF">2018-03-01T23:49:57Z</dcterms:created>
  <dcterms:modified xsi:type="dcterms:W3CDTF">2018-03-08T05:21:11Z</dcterms:modified>
</cp:coreProperties>
</file>