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u\Pictures\"/>
    </mc:Choice>
  </mc:AlternateContent>
  <xr:revisionPtr revIDLastSave="0" documentId="8_{5811C611-84A8-49D3-85DE-490571C05B65}" xr6:coauthVersionLast="36" xr6:coauthVersionMax="36" xr10:uidLastSave="{00000000-0000-0000-0000-000000000000}"/>
  <bookViews>
    <workbookView xWindow="0" yWindow="0" windowWidth="28800" windowHeight="13620" activeTab="4" xr2:uid="{00000000-000D-0000-FFFF-FFFF00000000}"/>
  </bookViews>
  <sheets>
    <sheet name="Oil" sheetId="1" r:id="rId1"/>
    <sheet name="Gas" sheetId="4" r:id="rId2"/>
    <sheet name="Minerals" sheetId="5" r:id="rId3"/>
    <sheet name="Acid" sheetId="6" r:id="rId4"/>
    <sheet name="Summary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3" i="4" l="1"/>
  <c r="D4" i="4"/>
  <c r="D5" i="4"/>
  <c r="D6" i="4"/>
  <c r="D7" i="4"/>
  <c r="D8" i="4"/>
  <c r="D9" i="4"/>
  <c r="D10" i="4"/>
  <c r="D11" i="4"/>
  <c r="D12" i="4"/>
  <c r="D13" i="4"/>
  <c r="D3" i="5"/>
  <c r="D4" i="5"/>
  <c r="D5" i="5"/>
  <c r="D6" i="5"/>
  <c r="D7" i="5"/>
  <c r="D8" i="5"/>
  <c r="D9" i="5"/>
  <c r="D10" i="5"/>
  <c r="D11" i="5"/>
  <c r="D12" i="5"/>
  <c r="D13" i="5"/>
  <c r="D3" i="6"/>
  <c r="D4" i="6"/>
  <c r="D5" i="6"/>
  <c r="D6" i="6"/>
  <c r="D7" i="6"/>
  <c r="D8" i="6"/>
  <c r="D9" i="6"/>
  <c r="D10" i="6"/>
  <c r="D11" i="6"/>
  <c r="D12" i="6"/>
  <c r="D13" i="6"/>
  <c r="D2" i="4"/>
  <c r="D2" i="5"/>
  <c r="D2" i="6"/>
  <c r="D2" i="1"/>
  <c r="C7" i="2"/>
  <c r="E19" i="2"/>
  <c r="N18" i="2"/>
  <c r="H17" i="2"/>
  <c r="L16" i="2"/>
  <c r="G19" i="2"/>
  <c r="C17" i="2"/>
  <c r="E16" i="2"/>
  <c r="K19" i="2"/>
  <c r="E17" i="2"/>
  <c r="G17" i="2"/>
  <c r="I16" i="2"/>
  <c r="I18" i="2"/>
  <c r="K16" i="2"/>
  <c r="H18" i="2"/>
  <c r="C18" i="2"/>
  <c r="J17" i="2"/>
  <c r="F19" i="2"/>
  <c r="L17" i="2"/>
  <c r="N17" i="2"/>
  <c r="J19" i="2"/>
  <c r="M17" i="2"/>
  <c r="G18" i="2"/>
  <c r="D18" i="2"/>
  <c r="H19" i="2"/>
  <c r="K17" i="2"/>
  <c r="D16" i="2"/>
  <c r="M18" i="2"/>
  <c r="J18" i="2"/>
  <c r="N19" i="2"/>
  <c r="D17" i="2"/>
  <c r="F16" i="2"/>
  <c r="J16" i="2"/>
  <c r="I17" i="2"/>
  <c r="K18" i="2"/>
  <c r="M16" i="2"/>
  <c r="C19" i="2"/>
  <c r="L18" i="2"/>
  <c r="I19" i="2"/>
  <c r="F17" i="2"/>
  <c r="H16" i="2"/>
  <c r="N16" i="2"/>
  <c r="M19" i="2"/>
  <c r="C16" i="2"/>
  <c r="D19" i="2"/>
  <c r="E18" i="2"/>
  <c r="G16" i="2"/>
  <c r="F18" i="2"/>
  <c r="L19" i="2"/>
  <c r="C21" i="2" l="1"/>
  <c r="E21" i="2"/>
  <c r="G21" i="2"/>
  <c r="I21" i="2"/>
  <c r="K21" i="2"/>
  <c r="M21" i="2"/>
  <c r="D21" i="2"/>
  <c r="F21" i="2"/>
  <c r="H21" i="2"/>
  <c r="J21" i="2"/>
  <c r="L21" i="2"/>
  <c r="N21" i="2"/>
  <c r="M8" i="2"/>
  <c r="F8" i="2"/>
  <c r="L7" i="2"/>
  <c r="G9" i="2"/>
  <c r="L8" i="2"/>
  <c r="G7" i="2"/>
  <c r="E7" i="2"/>
  <c r="J9" i="2"/>
  <c r="I10" i="2"/>
  <c r="F7" i="2"/>
  <c r="D8" i="2"/>
  <c r="H8" i="2"/>
  <c r="E9" i="2"/>
  <c r="J8" i="2"/>
  <c r="K7" i="2"/>
  <c r="K9" i="2"/>
  <c r="D9" i="2"/>
  <c r="D7" i="2"/>
  <c r="K10" i="2"/>
  <c r="N9" i="2"/>
  <c r="E8" i="2"/>
  <c r="H7" i="2"/>
  <c r="I9" i="2"/>
  <c r="N8" i="2"/>
  <c r="M7" i="2"/>
  <c r="C10" i="2"/>
  <c r="H9" i="2"/>
  <c r="C8" i="2"/>
  <c r="D10" i="2"/>
  <c r="M10" i="2"/>
  <c r="I7" i="2"/>
  <c r="M9" i="2"/>
  <c r="F9" i="2"/>
  <c r="N10" i="2"/>
  <c r="G10" i="2"/>
  <c r="L9" i="2"/>
  <c r="E10" i="2"/>
  <c r="H10" i="2"/>
  <c r="F10" i="2"/>
  <c r="L10" i="2"/>
  <c r="J10" i="2"/>
  <c r="N7" i="2"/>
  <c r="G8" i="2"/>
  <c r="K8" i="2"/>
  <c r="C9" i="2"/>
  <c r="J7" i="2"/>
  <c r="I8" i="2"/>
  <c r="D25" i="2" l="1"/>
  <c r="E25" i="2"/>
  <c r="G25" i="2"/>
  <c r="I25" i="2"/>
  <c r="J25" i="2"/>
  <c r="F25" i="2"/>
  <c r="H28" i="2"/>
  <c r="L27" i="2"/>
  <c r="H27" i="2"/>
  <c r="D27" i="2"/>
  <c r="L26" i="2"/>
  <c r="H26" i="2"/>
  <c r="D26" i="2"/>
  <c r="F28" i="2"/>
  <c r="K28" i="2"/>
  <c r="G28" i="2"/>
  <c r="K27" i="2"/>
  <c r="G27" i="2"/>
  <c r="K26" i="2"/>
  <c r="G26" i="2"/>
  <c r="N28" i="2"/>
  <c r="M25" i="2"/>
  <c r="K25" i="2"/>
  <c r="L25" i="2"/>
  <c r="H25" i="2"/>
  <c r="L28" i="2"/>
  <c r="N27" i="2"/>
  <c r="J27" i="2"/>
  <c r="F27" i="2"/>
  <c r="N26" i="2"/>
  <c r="J26" i="2"/>
  <c r="F26" i="2"/>
  <c r="J28" i="2"/>
  <c r="M28" i="2"/>
  <c r="I28" i="2"/>
  <c r="E28" i="2"/>
  <c r="M27" i="2"/>
  <c r="I27" i="2"/>
  <c r="E27" i="2"/>
  <c r="M26" i="2"/>
  <c r="I26" i="2"/>
  <c r="E26" i="2"/>
  <c r="D28" i="2"/>
  <c r="N25" i="2"/>
  <c r="C28" i="2"/>
  <c r="C27" i="2"/>
  <c r="C26" i="2"/>
  <c r="C25" i="2"/>
  <c r="D12" i="2"/>
  <c r="E12" i="2"/>
  <c r="G12" i="2"/>
  <c r="I12" i="2"/>
  <c r="J12" i="2"/>
  <c r="F12" i="2"/>
  <c r="M12" i="2"/>
  <c r="K12" i="2"/>
  <c r="L12" i="2"/>
  <c r="H12" i="2"/>
  <c r="N12" i="2"/>
  <c r="C12" i="2"/>
  <c r="K30" i="2" l="1"/>
  <c r="H30" i="2"/>
  <c r="C30" i="2"/>
  <c r="N30" i="2"/>
  <c r="L30" i="2"/>
  <c r="M30" i="2"/>
  <c r="F30" i="2"/>
  <c r="I30" i="2"/>
  <c r="E30" i="2"/>
  <c r="J30" i="2"/>
  <c r="G30" i="2"/>
  <c r="D30" i="2"/>
</calcChain>
</file>

<file path=xl/sharedStrings.xml><?xml version="1.0" encoding="utf-8"?>
<sst xmlns="http://schemas.openxmlformats.org/spreadsheetml/2006/main" count="34" uniqueCount="9">
  <si>
    <t>Oil</t>
  </si>
  <si>
    <t>Gas</t>
  </si>
  <si>
    <t>Minerals</t>
  </si>
  <si>
    <t>Acid</t>
  </si>
  <si>
    <t>Upstream</t>
  </si>
  <si>
    <t>DownStream</t>
  </si>
  <si>
    <t>Total</t>
  </si>
  <si>
    <t>Total All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</si>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</sst>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k_-;\-* #,##0.00\ _S_k_-;_-* &quot;-&quot;??\ _S_k_-;_-@_-"/>
    <numFmt numFmtId="166" formatCode="mmm\ 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3" fontId="2" fillId="0" borderId="0" xfId="1" applyNumberFormat="1" applyFont="1" applyFill="1" applyBorder="1"/>
    <xf numFmtId="14" fontId="2" fillId="0" borderId="1" xfId="1" applyNumberFormat="1" applyFont="1" applyFill="1" applyBorder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6" fillId="2" borderId="0" xfId="1" applyFont="1" applyFill="1" applyBorder="1" applyAlignment="1">
      <alignment horizontal="center"/>
    </xf>
    <xf numFmtId="0" fontId="7" fillId="2" borderId="0" xfId="0" applyFont="1" applyFill="1"/>
    <xf numFmtId="166" fontId="6" fillId="2" borderId="0" xfId="1" applyNumberFormat="1" applyFont="1" applyFill="1" applyBorder="1"/>
  </cellXfs>
  <cellStyles count="10">
    <cellStyle name="Čiarka 2" xfId="6" xr:uid="{00000000-0005-0000-0000-000000000000}"/>
    <cellStyle name="Čiarka 2 2" xfId="9" xr:uid="{00000000-0005-0000-0000-000001000000}"/>
    <cellStyle name="Čiarka 3" xfId="7" xr:uid="{00000000-0005-0000-0000-000002000000}"/>
    <cellStyle name="Čiarka 4" xfId="3" xr:uid="{00000000-0005-0000-0000-000003000000}"/>
    <cellStyle name="Normal" xfId="0" builtinId="0"/>
    <cellStyle name="Normálna 2" xfId="5" xr:uid="{00000000-0005-0000-0000-000005000000}"/>
    <cellStyle name="Normálna 2 2" xfId="8" xr:uid="{00000000-0005-0000-0000-000006000000}"/>
    <cellStyle name="Normálna 3" xfId="1" xr:uid="{00000000-0005-0000-0000-000007000000}"/>
    <cellStyle name="Percentá 2" xfId="4" xr:uid="{00000000-0005-0000-0000-000008000000}"/>
    <cellStyle name="Percentá 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8</xdr:col>
      <xdr:colOff>304801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00150" y="361950"/>
          <a:ext cx="4467226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800">
              <a:solidFill>
                <a:schemeClr val="accent1">
                  <a:lumMod val="75000"/>
                </a:schemeClr>
              </a:solidFill>
            </a:rPr>
            <a:t>Indirect Consolidating</a:t>
          </a:r>
          <a:r>
            <a:rPr lang="en-AU" sz="2800" baseline="0">
              <a:solidFill>
                <a:schemeClr val="accent1">
                  <a:lumMod val="75000"/>
                </a:schemeClr>
              </a:solidFill>
            </a:rPr>
            <a:t> Sheets</a:t>
          </a:r>
          <a:endParaRPr lang="en-AU" sz="28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209549</xdr:colOff>
      <xdr:row>0</xdr:row>
      <xdr:rowOff>38100</xdr:rowOff>
    </xdr:from>
    <xdr:to>
      <xdr:col>2</xdr:col>
      <xdr:colOff>34745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A8318EC-50A1-4BFD-80C2-49B7C6040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38100"/>
          <a:ext cx="1015821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3"/>
  <sheetViews>
    <sheetView workbookViewId="0">
      <selection activeCell="K29" sqref="K29"/>
    </sheetView>
  </sheetViews>
  <sheetFormatPr defaultRowHeight="14.25" x14ac:dyDescent="0.2"/>
  <cols>
    <col min="1" max="1" width="9.7109375" style="1" bestFit="1" customWidth="1"/>
    <col min="2" max="2" width="11.42578125" style="1" customWidth="1"/>
    <col min="3" max="3" width="14.42578125" style="1" customWidth="1"/>
    <col min="4" max="4" width="11.5703125" style="1" customWidth="1"/>
    <col min="5" max="16384" width="9.140625" style="1"/>
  </cols>
  <sheetData>
    <row r="1" spans="1:4" x14ac:dyDescent="0.2">
      <c r="A1" s="7" t="s">
        <v>8</v>
      </c>
      <c r="B1" s="7" t="s">
        <v>4</v>
      </c>
      <c r="C1" s="7" t="s">
        <v>5</v>
      </c>
      <c r="D1" s="7" t="s">
        <v>6</v>
      </c>
    </row>
    <row r="2" spans="1:4" x14ac:dyDescent="0.2">
      <c r="A2" s="3">
        <v>43466</v>
      </c>
      <c r="B2" s="2">
        <v>4810.3</v>
      </c>
      <c r="C2" s="2">
        <v>19555.400000000001</v>
      </c>
      <c r="D2" s="2">
        <f>SUM(B2:C2)</f>
        <v>24365.7</v>
      </c>
    </row>
    <row r="3" spans="1:4" x14ac:dyDescent="0.2">
      <c r="A3" s="3">
        <v>43497</v>
      </c>
      <c r="B3" s="2">
        <v>4824.3</v>
      </c>
      <c r="C3" s="2">
        <v>17509.400000000001</v>
      </c>
      <c r="D3" s="2">
        <f t="shared" ref="D3:D13" si="0">SUM(B3:C3)</f>
        <v>22333.7</v>
      </c>
    </row>
    <row r="4" spans="1:4" x14ac:dyDescent="0.2">
      <c r="A4" s="3">
        <v>43525</v>
      </c>
      <c r="B4" s="2">
        <v>5037.8</v>
      </c>
      <c r="C4" s="2">
        <v>18787.100000000002</v>
      </c>
      <c r="D4" s="2">
        <f t="shared" si="0"/>
        <v>23824.9</v>
      </c>
    </row>
    <row r="5" spans="1:4" x14ac:dyDescent="0.2">
      <c r="A5" s="3">
        <v>43556</v>
      </c>
      <c r="B5" s="2">
        <v>4901.8</v>
      </c>
      <c r="C5" s="2">
        <v>16938.2</v>
      </c>
      <c r="D5" s="2">
        <f t="shared" si="0"/>
        <v>21840</v>
      </c>
    </row>
    <row r="6" spans="1:4" x14ac:dyDescent="0.2">
      <c r="A6" s="3">
        <v>43586</v>
      </c>
      <c r="B6" s="2">
        <v>5768.1</v>
      </c>
      <c r="C6" s="2">
        <v>16300.800000000001</v>
      </c>
      <c r="D6" s="2">
        <f t="shared" si="0"/>
        <v>22068.9</v>
      </c>
    </row>
    <row r="7" spans="1:4" x14ac:dyDescent="0.2">
      <c r="A7" s="3">
        <v>43617</v>
      </c>
      <c r="B7" s="2">
        <v>4610.6000000000004</v>
      </c>
      <c r="C7" s="2">
        <v>13448.400000000001</v>
      </c>
      <c r="D7" s="2">
        <f t="shared" si="0"/>
        <v>18059</v>
      </c>
    </row>
    <row r="8" spans="1:4" x14ac:dyDescent="0.2">
      <c r="A8" s="3">
        <v>43647</v>
      </c>
      <c r="B8" s="2">
        <v>4513.7</v>
      </c>
      <c r="C8" s="2">
        <v>13916.5</v>
      </c>
      <c r="D8" s="2">
        <f t="shared" si="0"/>
        <v>18430.2</v>
      </c>
    </row>
    <row r="9" spans="1:4" x14ac:dyDescent="0.2">
      <c r="A9" s="3">
        <v>43678</v>
      </c>
      <c r="B9" s="2">
        <v>4781.6000000000004</v>
      </c>
      <c r="C9" s="2">
        <v>14429.300000000001</v>
      </c>
      <c r="D9" s="2">
        <f t="shared" si="0"/>
        <v>19210.900000000001</v>
      </c>
    </row>
    <row r="10" spans="1:4" x14ac:dyDescent="0.2">
      <c r="A10" s="3">
        <v>43709</v>
      </c>
      <c r="B10" s="2">
        <v>4999.6000000000004</v>
      </c>
      <c r="C10" s="2">
        <v>13972.6</v>
      </c>
      <c r="D10" s="2">
        <f t="shared" si="0"/>
        <v>18972.2</v>
      </c>
    </row>
    <row r="11" spans="1:4" x14ac:dyDescent="0.2">
      <c r="A11" s="3">
        <v>43739</v>
      </c>
      <c r="B11" s="2">
        <v>5117.9000000000005</v>
      </c>
      <c r="C11" s="2">
        <v>14049.400000000001</v>
      </c>
      <c r="D11" s="2">
        <f t="shared" si="0"/>
        <v>19167.300000000003</v>
      </c>
    </row>
    <row r="12" spans="1:4" x14ac:dyDescent="0.2">
      <c r="A12" s="3">
        <v>43770</v>
      </c>
      <c r="B12" s="2">
        <v>4050.9</v>
      </c>
      <c r="C12" s="2">
        <v>13738.800000000001</v>
      </c>
      <c r="D12" s="2">
        <f t="shared" si="0"/>
        <v>17789.7</v>
      </c>
    </row>
    <row r="13" spans="1:4" x14ac:dyDescent="0.2">
      <c r="A13" s="3">
        <v>43800</v>
      </c>
      <c r="B13" s="2">
        <v>4246.6000000000004</v>
      </c>
      <c r="C13" s="2">
        <v>14702.5</v>
      </c>
      <c r="D13" s="2">
        <f t="shared" si="0"/>
        <v>18949.099999999999</v>
      </c>
    </row>
  </sheetData>
  <pageMargins left="0.7" right="0.7" top="0.75" bottom="0.75" header="0.3" footer="0.3"/>
  <ignoredErrors>
    <ignoredError sqref="D2:D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3"/>
  <sheetViews>
    <sheetView workbookViewId="0">
      <selection sqref="A1:D1"/>
    </sheetView>
  </sheetViews>
  <sheetFormatPr defaultRowHeight="14.25" x14ac:dyDescent="0.2"/>
  <cols>
    <col min="1" max="1" width="9.7109375" style="1" bestFit="1" customWidth="1"/>
    <col min="2" max="2" width="11.42578125" style="1" customWidth="1"/>
    <col min="3" max="3" width="14.42578125" style="1" customWidth="1"/>
    <col min="4" max="4" width="11.5703125" style="1" customWidth="1"/>
    <col min="5" max="16384" width="9.140625" style="1"/>
  </cols>
  <sheetData>
    <row r="1" spans="1:4" x14ac:dyDescent="0.2">
      <c r="A1" s="7" t="s">
        <v>8</v>
      </c>
      <c r="B1" s="7" t="s">
        <v>4</v>
      </c>
      <c r="C1" s="7" t="s">
        <v>5</v>
      </c>
      <c r="D1" s="7" t="s">
        <v>6</v>
      </c>
    </row>
    <row r="2" spans="1:4" x14ac:dyDescent="0.2">
      <c r="A2" s="3">
        <v>43466</v>
      </c>
      <c r="B2" s="2">
        <v>14430.9</v>
      </c>
      <c r="C2" s="2">
        <v>58666.2</v>
      </c>
      <c r="D2" s="2">
        <f>SUM(B2:C2)</f>
        <v>73097.099999999991</v>
      </c>
    </row>
    <row r="3" spans="1:4" x14ac:dyDescent="0.2">
      <c r="A3" s="3">
        <v>43497</v>
      </c>
      <c r="B3" s="2">
        <v>14472.9</v>
      </c>
      <c r="C3" s="2">
        <v>52528.2</v>
      </c>
      <c r="D3" s="2">
        <f t="shared" ref="D3:D13" si="0">SUM(B3:C3)</f>
        <v>67001.099999999991</v>
      </c>
    </row>
    <row r="4" spans="1:4" x14ac:dyDescent="0.2">
      <c r="A4" s="3">
        <v>43525</v>
      </c>
      <c r="B4" s="2">
        <v>15113.4</v>
      </c>
      <c r="C4" s="2">
        <v>56361.299999999996</v>
      </c>
      <c r="D4" s="2">
        <f t="shared" si="0"/>
        <v>71474.7</v>
      </c>
    </row>
    <row r="5" spans="1:4" x14ac:dyDescent="0.2">
      <c r="A5" s="3">
        <v>43556</v>
      </c>
      <c r="B5" s="2">
        <v>14705.4</v>
      </c>
      <c r="C5" s="2">
        <v>50814.6</v>
      </c>
      <c r="D5" s="2">
        <f t="shared" si="0"/>
        <v>65520</v>
      </c>
    </row>
    <row r="6" spans="1:4" x14ac:dyDescent="0.2">
      <c r="A6" s="3">
        <v>43586</v>
      </c>
      <c r="B6" s="2">
        <v>17304.3</v>
      </c>
      <c r="C6" s="2">
        <v>48902.400000000001</v>
      </c>
      <c r="D6" s="2">
        <f t="shared" si="0"/>
        <v>66206.7</v>
      </c>
    </row>
    <row r="7" spans="1:4" x14ac:dyDescent="0.2">
      <c r="A7" s="3">
        <v>43617</v>
      </c>
      <c r="B7" s="2">
        <v>13831.8</v>
      </c>
      <c r="C7" s="2">
        <v>40345.199999999997</v>
      </c>
      <c r="D7" s="2">
        <f t="shared" si="0"/>
        <v>54177</v>
      </c>
    </row>
    <row r="8" spans="1:4" x14ac:dyDescent="0.2">
      <c r="A8" s="3">
        <v>43647</v>
      </c>
      <c r="B8" s="2">
        <v>13541.1</v>
      </c>
      <c r="C8" s="2">
        <v>41749.5</v>
      </c>
      <c r="D8" s="2">
        <f t="shared" si="0"/>
        <v>55290.6</v>
      </c>
    </row>
    <row r="9" spans="1:4" x14ac:dyDescent="0.2">
      <c r="A9" s="3">
        <v>43678</v>
      </c>
      <c r="B9" s="2">
        <v>14344.8</v>
      </c>
      <c r="C9" s="2">
        <v>43287.9</v>
      </c>
      <c r="D9" s="2">
        <f t="shared" si="0"/>
        <v>57632.7</v>
      </c>
    </row>
    <row r="10" spans="1:4" x14ac:dyDescent="0.2">
      <c r="A10" s="3">
        <v>43709</v>
      </c>
      <c r="B10" s="2">
        <v>14998.8</v>
      </c>
      <c r="C10" s="2">
        <v>41917.799999999996</v>
      </c>
      <c r="D10" s="2">
        <f t="shared" si="0"/>
        <v>56916.599999999991</v>
      </c>
    </row>
    <row r="11" spans="1:4" x14ac:dyDescent="0.2">
      <c r="A11" s="3">
        <v>43739</v>
      </c>
      <c r="B11" s="2">
        <v>15353.699999999999</v>
      </c>
      <c r="C11" s="2">
        <v>42148.2</v>
      </c>
      <c r="D11" s="2">
        <f t="shared" si="0"/>
        <v>57501.899999999994</v>
      </c>
    </row>
    <row r="12" spans="1:4" x14ac:dyDescent="0.2">
      <c r="A12" s="3">
        <v>43770</v>
      </c>
      <c r="B12" s="2">
        <v>12152.699999999999</v>
      </c>
      <c r="C12" s="2">
        <v>41216.400000000001</v>
      </c>
      <c r="D12" s="2">
        <f t="shared" si="0"/>
        <v>53369.1</v>
      </c>
    </row>
    <row r="13" spans="1:4" x14ac:dyDescent="0.2">
      <c r="A13" s="3">
        <v>43800</v>
      </c>
      <c r="B13" s="2">
        <v>12739.8</v>
      </c>
      <c r="C13" s="2">
        <v>44107.5</v>
      </c>
      <c r="D13" s="2">
        <f t="shared" si="0"/>
        <v>56847.3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3"/>
  <sheetViews>
    <sheetView workbookViewId="0">
      <selection sqref="A1:D1"/>
    </sheetView>
  </sheetViews>
  <sheetFormatPr defaultRowHeight="14.25" x14ac:dyDescent="0.2"/>
  <cols>
    <col min="1" max="1" width="9.7109375" style="1" bestFit="1" customWidth="1"/>
    <col min="2" max="2" width="11.42578125" style="1" customWidth="1"/>
    <col min="3" max="3" width="14.42578125" style="1" customWidth="1"/>
    <col min="4" max="4" width="11.5703125" style="1" customWidth="1"/>
    <col min="5" max="16384" width="9.140625" style="1"/>
  </cols>
  <sheetData>
    <row r="1" spans="1:4" x14ac:dyDescent="0.2">
      <c r="A1" s="7" t="s">
        <v>8</v>
      </c>
      <c r="B1" s="7" t="s">
        <v>4</v>
      </c>
      <c r="C1" s="7" t="s">
        <v>5</v>
      </c>
      <c r="D1" s="7" t="s">
        <v>6</v>
      </c>
    </row>
    <row r="2" spans="1:4" x14ac:dyDescent="0.2">
      <c r="A2" s="3">
        <v>43466</v>
      </c>
      <c r="B2" s="2">
        <v>24051.5</v>
      </c>
      <c r="C2" s="2">
        <v>97777</v>
      </c>
      <c r="D2" s="2">
        <f>SUM(B2:C2)</f>
        <v>121828.5</v>
      </c>
    </row>
    <row r="3" spans="1:4" x14ac:dyDescent="0.2">
      <c r="A3" s="3">
        <v>43497</v>
      </c>
      <c r="B3" s="2">
        <v>24121.5</v>
      </c>
      <c r="C3" s="2">
        <v>87547</v>
      </c>
      <c r="D3" s="2">
        <f t="shared" ref="D3:D13" si="0">SUM(B3:C3)</f>
        <v>111668.5</v>
      </c>
    </row>
    <row r="4" spans="1:4" x14ac:dyDescent="0.2">
      <c r="A4" s="3">
        <v>43525</v>
      </c>
      <c r="B4" s="2">
        <v>25189</v>
      </c>
      <c r="C4" s="2">
        <v>93935.5</v>
      </c>
      <c r="D4" s="2">
        <f t="shared" si="0"/>
        <v>119124.5</v>
      </c>
    </row>
    <row r="5" spans="1:4" x14ac:dyDescent="0.2">
      <c r="A5" s="3">
        <v>43556</v>
      </c>
      <c r="B5" s="2">
        <v>24509</v>
      </c>
      <c r="C5" s="2">
        <v>84691</v>
      </c>
      <c r="D5" s="2">
        <f t="shared" si="0"/>
        <v>109200</v>
      </c>
    </row>
    <row r="6" spans="1:4" x14ac:dyDescent="0.2">
      <c r="A6" s="3">
        <v>43586</v>
      </c>
      <c r="B6" s="2">
        <v>28840.5</v>
      </c>
      <c r="C6" s="2">
        <v>81504</v>
      </c>
      <c r="D6" s="2">
        <f t="shared" si="0"/>
        <v>110344.5</v>
      </c>
    </row>
    <row r="7" spans="1:4" x14ac:dyDescent="0.2">
      <c r="A7" s="3">
        <v>43617</v>
      </c>
      <c r="B7" s="2">
        <v>23053</v>
      </c>
      <c r="C7" s="2">
        <v>67242</v>
      </c>
      <c r="D7" s="2">
        <f t="shared" si="0"/>
        <v>90295</v>
      </c>
    </row>
    <row r="8" spans="1:4" x14ac:dyDescent="0.2">
      <c r="A8" s="3">
        <v>43647</v>
      </c>
      <c r="B8" s="2">
        <v>22568.5</v>
      </c>
      <c r="C8" s="2">
        <v>69582.5</v>
      </c>
      <c r="D8" s="2">
        <f t="shared" si="0"/>
        <v>92151</v>
      </c>
    </row>
    <row r="9" spans="1:4" x14ac:dyDescent="0.2">
      <c r="A9" s="3">
        <v>43678</v>
      </c>
      <c r="B9" s="2">
        <v>23908</v>
      </c>
      <c r="C9" s="2">
        <v>72146.5</v>
      </c>
      <c r="D9" s="2">
        <f t="shared" si="0"/>
        <v>96054.5</v>
      </c>
    </row>
    <row r="10" spans="1:4" x14ac:dyDescent="0.2">
      <c r="A10" s="3">
        <v>43709</v>
      </c>
      <c r="B10" s="2">
        <v>24998</v>
      </c>
      <c r="C10" s="2">
        <v>69863</v>
      </c>
      <c r="D10" s="2">
        <f t="shared" si="0"/>
        <v>94861</v>
      </c>
    </row>
    <row r="11" spans="1:4" x14ac:dyDescent="0.2">
      <c r="A11" s="3">
        <v>43739</v>
      </c>
      <c r="B11" s="2">
        <v>25589.5</v>
      </c>
      <c r="C11" s="2">
        <v>70247</v>
      </c>
      <c r="D11" s="2">
        <f t="shared" si="0"/>
        <v>95836.5</v>
      </c>
    </row>
    <row r="12" spans="1:4" x14ac:dyDescent="0.2">
      <c r="A12" s="3">
        <v>43770</v>
      </c>
      <c r="B12" s="2">
        <v>20254.5</v>
      </c>
      <c r="C12" s="2">
        <v>68694</v>
      </c>
      <c r="D12" s="2">
        <f t="shared" si="0"/>
        <v>88948.5</v>
      </c>
    </row>
    <row r="13" spans="1:4" x14ac:dyDescent="0.2">
      <c r="A13" s="3">
        <v>43800</v>
      </c>
      <c r="B13" s="2">
        <v>21233</v>
      </c>
      <c r="C13" s="2">
        <v>73512.5</v>
      </c>
      <c r="D13" s="2">
        <f t="shared" si="0"/>
        <v>94745.5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13"/>
  <sheetViews>
    <sheetView workbookViewId="0">
      <selection activeCell="E30" sqref="E30"/>
    </sheetView>
  </sheetViews>
  <sheetFormatPr defaultRowHeight="14.25" x14ac:dyDescent="0.2"/>
  <cols>
    <col min="1" max="1" width="9.7109375" style="1" bestFit="1" customWidth="1"/>
    <col min="2" max="2" width="11.42578125" style="1" customWidth="1"/>
    <col min="3" max="3" width="14.42578125" style="1" customWidth="1"/>
    <col min="4" max="4" width="11.5703125" style="1" customWidth="1"/>
    <col min="5" max="16384" width="9.140625" style="1"/>
  </cols>
  <sheetData>
    <row r="1" spans="1:4" x14ac:dyDescent="0.2">
      <c r="A1" s="7" t="s">
        <v>8</v>
      </c>
      <c r="B1" s="7" t="s">
        <v>4</v>
      </c>
      <c r="C1" s="7" t="s">
        <v>5</v>
      </c>
      <c r="D1" s="7" t="s">
        <v>6</v>
      </c>
    </row>
    <row r="2" spans="1:4" x14ac:dyDescent="0.2">
      <c r="A2" s="3">
        <v>43466</v>
      </c>
      <c r="B2" s="2">
        <v>5772.36</v>
      </c>
      <c r="C2" s="2">
        <v>23466.48</v>
      </c>
      <c r="D2" s="2">
        <f>SUM(B2:C2)</f>
        <v>29238.84</v>
      </c>
    </row>
    <row r="3" spans="1:4" x14ac:dyDescent="0.2">
      <c r="A3" s="3">
        <v>43497</v>
      </c>
      <c r="B3" s="2">
        <v>5789.16</v>
      </c>
      <c r="C3" s="2">
        <v>21011.279999999999</v>
      </c>
      <c r="D3" s="2">
        <f t="shared" ref="D3:D13" si="0">SUM(B3:C3)</f>
        <v>26800.44</v>
      </c>
    </row>
    <row r="4" spans="1:4" x14ac:dyDescent="0.2">
      <c r="A4" s="3">
        <v>43525</v>
      </c>
      <c r="B4" s="2">
        <v>6045.36</v>
      </c>
      <c r="C4" s="2">
        <v>22544.52</v>
      </c>
      <c r="D4" s="2">
        <f t="shared" si="0"/>
        <v>28589.88</v>
      </c>
    </row>
    <row r="5" spans="1:4" x14ac:dyDescent="0.2">
      <c r="A5" s="3">
        <v>43556</v>
      </c>
      <c r="B5" s="2">
        <v>5882.16</v>
      </c>
      <c r="C5" s="2">
        <v>20325.84</v>
      </c>
      <c r="D5" s="2">
        <f t="shared" si="0"/>
        <v>26208</v>
      </c>
    </row>
    <row r="6" spans="1:4" x14ac:dyDescent="0.2">
      <c r="A6" s="3">
        <v>43586</v>
      </c>
      <c r="B6" s="2">
        <v>6921.7199999999993</v>
      </c>
      <c r="C6" s="2">
        <v>19560.96</v>
      </c>
      <c r="D6" s="2">
        <f t="shared" si="0"/>
        <v>26482.68</v>
      </c>
    </row>
    <row r="7" spans="1:4" x14ac:dyDescent="0.2">
      <c r="A7" s="3">
        <v>43617</v>
      </c>
      <c r="B7" s="2">
        <v>5532.7199999999993</v>
      </c>
      <c r="C7" s="2">
        <v>16138.08</v>
      </c>
      <c r="D7" s="2">
        <f t="shared" si="0"/>
        <v>21670.799999999999</v>
      </c>
    </row>
    <row r="8" spans="1:4" x14ac:dyDescent="0.2">
      <c r="A8" s="3">
        <v>43647</v>
      </c>
      <c r="B8" s="2">
        <v>5416.44</v>
      </c>
      <c r="C8" s="2">
        <v>16699.8</v>
      </c>
      <c r="D8" s="2">
        <f t="shared" si="0"/>
        <v>22116.239999999998</v>
      </c>
    </row>
    <row r="9" spans="1:4" x14ac:dyDescent="0.2">
      <c r="A9" s="3">
        <v>43678</v>
      </c>
      <c r="B9" s="2">
        <v>5737.92</v>
      </c>
      <c r="C9" s="2">
        <v>17315.16</v>
      </c>
      <c r="D9" s="2">
        <f t="shared" si="0"/>
        <v>23053.08</v>
      </c>
    </row>
    <row r="10" spans="1:4" x14ac:dyDescent="0.2">
      <c r="A10" s="3">
        <v>43709</v>
      </c>
      <c r="B10" s="2">
        <v>5999.5199999999995</v>
      </c>
      <c r="C10" s="2">
        <v>16767.12</v>
      </c>
      <c r="D10" s="2">
        <f t="shared" si="0"/>
        <v>22766.639999999999</v>
      </c>
    </row>
    <row r="11" spans="1:4" x14ac:dyDescent="0.2">
      <c r="A11" s="3">
        <v>43739</v>
      </c>
      <c r="B11" s="2">
        <v>6141.48</v>
      </c>
      <c r="C11" s="2">
        <v>16859.28</v>
      </c>
      <c r="D11" s="2">
        <f t="shared" si="0"/>
        <v>23000.76</v>
      </c>
    </row>
    <row r="12" spans="1:4" x14ac:dyDescent="0.2">
      <c r="A12" s="3">
        <v>43770</v>
      </c>
      <c r="B12" s="2">
        <v>4861.08</v>
      </c>
      <c r="C12" s="2">
        <v>16486.559999999998</v>
      </c>
      <c r="D12" s="2">
        <f t="shared" si="0"/>
        <v>21347.64</v>
      </c>
    </row>
    <row r="13" spans="1:4" x14ac:dyDescent="0.2">
      <c r="A13" s="3">
        <v>43800</v>
      </c>
      <c r="B13" s="2">
        <v>5882.16</v>
      </c>
      <c r="C13" s="2">
        <v>17643</v>
      </c>
      <c r="D13" s="2">
        <f t="shared" si="0"/>
        <v>23525.16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 tint="0.39997558519241921"/>
    <pageSetUpPr autoPageBreaks="0"/>
  </sheetPr>
  <dimension ref="B6:N30"/>
  <sheetViews>
    <sheetView showGridLines="0" tabSelected="1" workbookViewId="0">
      <selection activeCell="R9" sqref="R9"/>
    </sheetView>
  </sheetViews>
  <sheetFormatPr defaultRowHeight="14.25" x14ac:dyDescent="0.2"/>
  <cols>
    <col min="1" max="1" width="4.28515625" style="1" customWidth="1"/>
    <col min="2" max="2" width="13.5703125" style="1" customWidth="1"/>
    <col min="3" max="14" width="10.42578125" style="1" customWidth="1"/>
    <col min="15" max="16384" width="9.140625" style="1"/>
  </cols>
  <sheetData>
    <row r="6" spans="2:14" x14ac:dyDescent="0.2">
      <c r="B6" s="8" t="s">
        <v>4</v>
      </c>
      <c r="C6" s="9">
        <v>43466</v>
      </c>
      <c r="D6" s="9">
        <v>43497</v>
      </c>
      <c r="E6" s="9">
        <v>43525</v>
      </c>
      <c r="F6" s="9">
        <v>43556</v>
      </c>
      <c r="G6" s="9">
        <v>43586</v>
      </c>
      <c r="H6" s="9">
        <v>43617</v>
      </c>
      <c r="I6" s="9">
        <v>43647</v>
      </c>
      <c r="J6" s="9">
        <v>43678</v>
      </c>
      <c r="K6" s="9">
        <v>43709</v>
      </c>
      <c r="L6" s="9">
        <v>43739</v>
      </c>
      <c r="M6" s="9">
        <v>43770</v>
      </c>
      <c r="N6" s="9">
        <v>43800</v>
      </c>
    </row>
    <row r="7" spans="2:14" x14ac:dyDescent="0.2">
      <c r="B7" s="1" t="s">
        <v>0</v>
      </c>
      <c r="C7" s="4">
        <f ca="1">INDIRECT(ADDRESS(COLUMN()-1,2,4,1,$B7))</f>
        <v>4810.3</v>
      </c>
      <c r="D7" s="4">
        <f ca="1">INDIRECT(ADDRESS(COLUMN()-1,2,4,1,$B7))</f>
        <v>4824.3</v>
      </c>
      <c r="E7" s="4">
        <f ca="1">INDIRECT(ADDRESS(COLUMN()-1,2,4,1,$B7))</f>
        <v>5037.8</v>
      </c>
      <c r="F7" s="4">
        <f t="shared" ref="F7:N10" ca="1" si="0">INDIRECT(ADDRESS(COLUMN()-1,2,4,1,$B7))</f>
        <v>4901.8</v>
      </c>
      <c r="G7" s="4">
        <f t="shared" ca="1" si="0"/>
        <v>5768.1</v>
      </c>
      <c r="H7" s="4">
        <f t="shared" ca="1" si="0"/>
        <v>4610.6000000000004</v>
      </c>
      <c r="I7" s="4">
        <f t="shared" ca="1" si="0"/>
        <v>4513.7</v>
      </c>
      <c r="J7" s="4">
        <f t="shared" ca="1" si="0"/>
        <v>4781.6000000000004</v>
      </c>
      <c r="K7" s="4">
        <f t="shared" ca="1" si="0"/>
        <v>4999.6000000000004</v>
      </c>
      <c r="L7" s="4">
        <f t="shared" ca="1" si="0"/>
        <v>5117.9000000000005</v>
      </c>
      <c r="M7" s="4">
        <f t="shared" ca="1" si="0"/>
        <v>4050.9</v>
      </c>
      <c r="N7" s="4">
        <f ca="1">INDIRECT(ADDRESS(COLUMN()-1,2,4,1,$B7))</f>
        <v>4246.6000000000004</v>
      </c>
    </row>
    <row r="8" spans="2:14" x14ac:dyDescent="0.2">
      <c r="B8" s="1" t="s">
        <v>1</v>
      </c>
      <c r="C8" s="4">
        <f t="shared" ref="C8:E10" ca="1" si="1">INDIRECT(ADDRESS(COLUMN()-1,2,4,1,$B8))</f>
        <v>14430.9</v>
      </c>
      <c r="D8" s="4">
        <f t="shared" ca="1" si="1"/>
        <v>14472.9</v>
      </c>
      <c r="E8" s="4">
        <f t="shared" ca="1" si="1"/>
        <v>15113.4</v>
      </c>
      <c r="F8" s="4">
        <f t="shared" ca="1" si="0"/>
        <v>14705.4</v>
      </c>
      <c r="G8" s="4">
        <f t="shared" ca="1" si="0"/>
        <v>17304.3</v>
      </c>
      <c r="H8" s="4">
        <f t="shared" ca="1" si="0"/>
        <v>13831.8</v>
      </c>
      <c r="I8" s="4">
        <f t="shared" ca="1" si="0"/>
        <v>13541.1</v>
      </c>
      <c r="J8" s="4">
        <f t="shared" ca="1" si="0"/>
        <v>14344.8</v>
      </c>
      <c r="K8" s="4">
        <f t="shared" ca="1" si="0"/>
        <v>14998.8</v>
      </c>
      <c r="L8" s="4">
        <f t="shared" ca="1" si="0"/>
        <v>15353.699999999999</v>
      </c>
      <c r="M8" s="4">
        <f t="shared" ca="1" si="0"/>
        <v>12152.699999999999</v>
      </c>
      <c r="N8" s="4">
        <f t="shared" ca="1" si="0"/>
        <v>12739.8</v>
      </c>
    </row>
    <row r="9" spans="2:14" x14ac:dyDescent="0.2">
      <c r="B9" s="1" t="s">
        <v>2</v>
      </c>
      <c r="C9" s="4">
        <f t="shared" ca="1" si="1"/>
        <v>24051.5</v>
      </c>
      <c r="D9" s="4">
        <f t="shared" ca="1" si="1"/>
        <v>24121.5</v>
      </c>
      <c r="E9" s="4">
        <f t="shared" ca="1" si="1"/>
        <v>25189</v>
      </c>
      <c r="F9" s="4">
        <f t="shared" ca="1" si="0"/>
        <v>24509</v>
      </c>
      <c r="G9" s="4">
        <f t="shared" ca="1" si="0"/>
        <v>28840.5</v>
      </c>
      <c r="H9" s="4">
        <f t="shared" ca="1" si="0"/>
        <v>23053</v>
      </c>
      <c r="I9" s="4">
        <f t="shared" ca="1" si="0"/>
        <v>22568.5</v>
      </c>
      <c r="J9" s="4">
        <f t="shared" ca="1" si="0"/>
        <v>23908</v>
      </c>
      <c r="K9" s="4">
        <f t="shared" ca="1" si="0"/>
        <v>24998</v>
      </c>
      <c r="L9" s="4">
        <f t="shared" ca="1" si="0"/>
        <v>25589.5</v>
      </c>
      <c r="M9" s="4">
        <f t="shared" ca="1" si="0"/>
        <v>20254.5</v>
      </c>
      <c r="N9" s="4">
        <f t="shared" ca="1" si="0"/>
        <v>21233</v>
      </c>
    </row>
    <row r="10" spans="2:14" x14ac:dyDescent="0.2">
      <c r="B10" s="1" t="s">
        <v>3</v>
      </c>
      <c r="C10" s="4">
        <f t="shared" ca="1" si="1"/>
        <v>5772.36</v>
      </c>
      <c r="D10" s="4">
        <f ca="1">INDIRECT(ADDRESS(COLUMN()-1,2,4,1,$B10))</f>
        <v>5789.16</v>
      </c>
      <c r="E10" s="4">
        <f t="shared" ca="1" si="1"/>
        <v>6045.36</v>
      </c>
      <c r="F10" s="4">
        <f t="shared" ca="1" si="0"/>
        <v>5882.16</v>
      </c>
      <c r="G10" s="4">
        <f t="shared" ca="1" si="0"/>
        <v>6921.7199999999993</v>
      </c>
      <c r="H10" s="4">
        <f t="shared" ca="1" si="0"/>
        <v>5532.7199999999993</v>
      </c>
      <c r="I10" s="4">
        <f t="shared" ca="1" si="0"/>
        <v>5416.44</v>
      </c>
      <c r="J10" s="4">
        <f t="shared" ca="1" si="0"/>
        <v>5737.92</v>
      </c>
      <c r="K10" s="4">
        <f t="shared" ca="1" si="0"/>
        <v>5999.5199999999995</v>
      </c>
      <c r="L10" s="4">
        <f t="shared" ca="1" si="0"/>
        <v>6141.48</v>
      </c>
      <c r="M10" s="4">
        <f t="shared" ca="1" si="0"/>
        <v>4861.08</v>
      </c>
      <c r="N10" s="4">
        <f ca="1">INDIRECT(ADDRESS(COLUMN()-1,2,4,1,$B10))</f>
        <v>5882.16</v>
      </c>
    </row>
    <row r="12" spans="2:14" ht="15" x14ac:dyDescent="0.25">
      <c r="B12" s="5" t="s">
        <v>7</v>
      </c>
      <c r="C12" s="6">
        <f ca="1">SUM(C7:C11)</f>
        <v>49065.06</v>
      </c>
      <c r="D12" s="6">
        <f t="shared" ref="D12:N12" ca="1" si="2">SUM(D7:D11)</f>
        <v>49207.86</v>
      </c>
      <c r="E12" s="6">
        <f t="shared" ca="1" si="2"/>
        <v>51385.56</v>
      </c>
      <c r="F12" s="6">
        <f t="shared" ca="1" si="2"/>
        <v>49998.36</v>
      </c>
      <c r="G12" s="6">
        <f t="shared" ca="1" si="2"/>
        <v>58834.62</v>
      </c>
      <c r="H12" s="6">
        <f t="shared" ca="1" si="2"/>
        <v>47028.12</v>
      </c>
      <c r="I12" s="6">
        <f t="shared" ca="1" si="2"/>
        <v>46039.740000000005</v>
      </c>
      <c r="J12" s="6">
        <f t="shared" ca="1" si="2"/>
        <v>48772.32</v>
      </c>
      <c r="K12" s="6">
        <f t="shared" ca="1" si="2"/>
        <v>50995.92</v>
      </c>
      <c r="L12" s="6">
        <f t="shared" ca="1" si="2"/>
        <v>52202.58</v>
      </c>
      <c r="M12" s="6">
        <f t="shared" ca="1" si="2"/>
        <v>41319.18</v>
      </c>
      <c r="N12" s="6">
        <f t="shared" ca="1" si="2"/>
        <v>44101.56</v>
      </c>
    </row>
    <row r="13" spans="2:14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x14ac:dyDescent="0.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 x14ac:dyDescent="0.2">
      <c r="B15" s="8" t="s">
        <v>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x14ac:dyDescent="0.2">
      <c r="B16" s="1" t="s">
        <v>0</v>
      </c>
      <c r="C16" s="4">
        <f ca="1">INDIRECT(ADDRESS(COLUMN()-1,3,4,1,$B16))</f>
        <v>19555.400000000001</v>
      </c>
      <c r="D16" s="4">
        <f t="shared" ref="D16:N19" ca="1" si="3">INDIRECT(ADDRESS(COLUMN()-1,3,4,1,$B16))</f>
        <v>17509.400000000001</v>
      </c>
      <c r="E16" s="4">
        <f t="shared" ca="1" si="3"/>
        <v>18787.100000000002</v>
      </c>
      <c r="F16" s="4">
        <f t="shared" ca="1" si="3"/>
        <v>16938.2</v>
      </c>
      <c r="G16" s="4">
        <f t="shared" ca="1" si="3"/>
        <v>16300.800000000001</v>
      </c>
      <c r="H16" s="4">
        <f t="shared" ca="1" si="3"/>
        <v>13448.400000000001</v>
      </c>
      <c r="I16" s="4">
        <f t="shared" ca="1" si="3"/>
        <v>13916.5</v>
      </c>
      <c r="J16" s="4">
        <f t="shared" ca="1" si="3"/>
        <v>14429.300000000001</v>
      </c>
      <c r="K16" s="4">
        <f t="shared" ca="1" si="3"/>
        <v>13972.6</v>
      </c>
      <c r="L16" s="4">
        <f t="shared" ca="1" si="3"/>
        <v>14049.400000000001</v>
      </c>
      <c r="M16" s="4">
        <f t="shared" ca="1" si="3"/>
        <v>13738.800000000001</v>
      </c>
      <c r="N16" s="4">
        <f t="shared" ca="1" si="3"/>
        <v>14702.5</v>
      </c>
    </row>
    <row r="17" spans="2:14" x14ac:dyDescent="0.2">
      <c r="B17" s="1" t="s">
        <v>1</v>
      </c>
      <c r="C17" s="1">
        <f ca="1">INDIRECT(ADDRESS(COLUMN()-1,3,4,1,$B17))</f>
        <v>58666.2</v>
      </c>
      <c r="D17" s="1">
        <f t="shared" ca="1" si="3"/>
        <v>52528.2</v>
      </c>
      <c r="E17" s="1">
        <f t="shared" ca="1" si="3"/>
        <v>56361.299999999996</v>
      </c>
      <c r="F17" s="1">
        <f t="shared" ca="1" si="3"/>
        <v>50814.6</v>
      </c>
      <c r="G17" s="1">
        <f t="shared" ca="1" si="3"/>
        <v>48902.400000000001</v>
      </c>
      <c r="H17" s="1">
        <f t="shared" ca="1" si="3"/>
        <v>40345.199999999997</v>
      </c>
      <c r="I17" s="1">
        <f t="shared" ca="1" si="3"/>
        <v>41749.5</v>
      </c>
      <c r="J17" s="1">
        <f t="shared" ca="1" si="3"/>
        <v>43287.9</v>
      </c>
      <c r="K17" s="1">
        <f t="shared" ca="1" si="3"/>
        <v>41917.799999999996</v>
      </c>
      <c r="L17" s="1">
        <f t="shared" ca="1" si="3"/>
        <v>42148.2</v>
      </c>
      <c r="M17" s="1">
        <f t="shared" ca="1" si="3"/>
        <v>41216.400000000001</v>
      </c>
      <c r="N17" s="1">
        <f t="shared" ca="1" si="3"/>
        <v>44107.5</v>
      </c>
    </row>
    <row r="18" spans="2:14" x14ac:dyDescent="0.2">
      <c r="B18" s="1" t="s">
        <v>2</v>
      </c>
      <c r="C18" s="4">
        <f ca="1">INDIRECT(ADDRESS(COLUMN()-1,3,4,1,$B18))</f>
        <v>97777</v>
      </c>
      <c r="D18" s="4">
        <f t="shared" ca="1" si="3"/>
        <v>87547</v>
      </c>
      <c r="E18" s="4">
        <f t="shared" ca="1" si="3"/>
        <v>93935.5</v>
      </c>
      <c r="F18" s="4">
        <f t="shared" ca="1" si="3"/>
        <v>84691</v>
      </c>
      <c r="G18" s="4">
        <f t="shared" ca="1" si="3"/>
        <v>81504</v>
      </c>
      <c r="H18" s="4">
        <f t="shared" ca="1" si="3"/>
        <v>67242</v>
      </c>
      <c r="I18" s="4">
        <f t="shared" ca="1" si="3"/>
        <v>69582.5</v>
      </c>
      <c r="J18" s="4">
        <f t="shared" ca="1" si="3"/>
        <v>72146.5</v>
      </c>
      <c r="K18" s="4">
        <f t="shared" ca="1" si="3"/>
        <v>69863</v>
      </c>
      <c r="L18" s="4">
        <f t="shared" ca="1" si="3"/>
        <v>70247</v>
      </c>
      <c r="M18" s="4">
        <f t="shared" ca="1" si="3"/>
        <v>68694</v>
      </c>
      <c r="N18" s="4">
        <f t="shared" ca="1" si="3"/>
        <v>73512.5</v>
      </c>
    </row>
    <row r="19" spans="2:14" x14ac:dyDescent="0.2">
      <c r="B19" s="1" t="s">
        <v>3</v>
      </c>
      <c r="C19" s="4">
        <f ca="1">INDIRECT(ADDRESS(COLUMN()-1,3,4,1,$B19))</f>
        <v>23466.48</v>
      </c>
      <c r="D19" s="4">
        <f t="shared" ca="1" si="3"/>
        <v>21011.279999999999</v>
      </c>
      <c r="E19" s="4">
        <f t="shared" ca="1" si="3"/>
        <v>22544.52</v>
      </c>
      <c r="F19" s="4">
        <f t="shared" ca="1" si="3"/>
        <v>20325.84</v>
      </c>
      <c r="G19" s="4">
        <f t="shared" ca="1" si="3"/>
        <v>19560.96</v>
      </c>
      <c r="H19" s="4">
        <f t="shared" ca="1" si="3"/>
        <v>16138.08</v>
      </c>
      <c r="I19" s="4">
        <f t="shared" ca="1" si="3"/>
        <v>16699.8</v>
      </c>
      <c r="J19" s="4">
        <f t="shared" ca="1" si="3"/>
        <v>17315.16</v>
      </c>
      <c r="K19" s="4">
        <f t="shared" ca="1" si="3"/>
        <v>16767.12</v>
      </c>
      <c r="L19" s="4">
        <f t="shared" ca="1" si="3"/>
        <v>16859.28</v>
      </c>
      <c r="M19" s="4">
        <f t="shared" ca="1" si="3"/>
        <v>16486.559999999998</v>
      </c>
      <c r="N19" s="4">
        <f t="shared" ca="1" si="3"/>
        <v>17643</v>
      </c>
    </row>
    <row r="20" spans="2:14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ht="15" x14ac:dyDescent="0.25">
      <c r="B21" s="5" t="s">
        <v>7</v>
      </c>
      <c r="C21" s="6">
        <f ca="1">SUM(C16:C20)</f>
        <v>199465.08000000002</v>
      </c>
      <c r="D21" s="6">
        <f t="shared" ref="D21" ca="1" si="4">SUM(D16:D20)</f>
        <v>178595.88</v>
      </c>
      <c r="E21" s="6">
        <f t="shared" ref="E21" ca="1" si="5">SUM(E16:E20)</f>
        <v>191628.41999999998</v>
      </c>
      <c r="F21" s="6">
        <f t="shared" ref="F21" ca="1" si="6">SUM(F16:F20)</f>
        <v>172769.63999999998</v>
      </c>
      <c r="G21" s="6">
        <f t="shared" ref="G21" ca="1" si="7">SUM(G16:G20)</f>
        <v>166268.16</v>
      </c>
      <c r="H21" s="6">
        <f t="shared" ref="H21" ca="1" si="8">SUM(H16:H20)</f>
        <v>137173.68</v>
      </c>
      <c r="I21" s="6">
        <f t="shared" ref="I21" ca="1" si="9">SUM(I16:I20)</f>
        <v>141948.29999999999</v>
      </c>
      <c r="J21" s="6">
        <f t="shared" ref="J21" ca="1" si="10">SUM(J16:J20)</f>
        <v>147178.86000000002</v>
      </c>
      <c r="K21" s="6">
        <f t="shared" ref="K21" ca="1" si="11">SUM(K16:K20)</f>
        <v>142520.51999999999</v>
      </c>
      <c r="L21" s="6">
        <f t="shared" ref="L21" ca="1" si="12">SUM(L16:L20)</f>
        <v>143303.88</v>
      </c>
      <c r="M21" s="6">
        <f t="shared" ref="M21" ca="1" si="13">SUM(M16:M20)</f>
        <v>140135.76</v>
      </c>
      <c r="N21" s="6">
        <f t="shared" ref="N21" ca="1" si="14">SUM(N16:N20)</f>
        <v>149965.5</v>
      </c>
    </row>
    <row r="24" spans="2:14" x14ac:dyDescent="0.2">
      <c r="B24" s="8" t="s">
        <v>6</v>
      </c>
    </row>
    <row r="25" spans="2:14" x14ac:dyDescent="0.2">
      <c r="B25" s="1" t="s">
        <v>0</v>
      </c>
      <c r="C25" s="4">
        <f ca="1">C16+C7</f>
        <v>24365.7</v>
      </c>
      <c r="D25" s="4">
        <f t="shared" ref="D25:N25" ca="1" si="15">D16+D7</f>
        <v>22333.7</v>
      </c>
      <c r="E25" s="4">
        <f t="shared" ca="1" si="15"/>
        <v>23824.9</v>
      </c>
      <c r="F25" s="4">
        <f t="shared" ca="1" si="15"/>
        <v>21840</v>
      </c>
      <c r="G25" s="4">
        <f t="shared" ca="1" si="15"/>
        <v>22068.9</v>
      </c>
      <c r="H25" s="4">
        <f t="shared" ca="1" si="15"/>
        <v>18059</v>
      </c>
      <c r="I25" s="4">
        <f t="shared" ca="1" si="15"/>
        <v>18430.2</v>
      </c>
      <c r="J25" s="4">
        <f t="shared" ca="1" si="15"/>
        <v>19210.900000000001</v>
      </c>
      <c r="K25" s="4">
        <f t="shared" ca="1" si="15"/>
        <v>18972.2</v>
      </c>
      <c r="L25" s="4">
        <f t="shared" ca="1" si="15"/>
        <v>19167.300000000003</v>
      </c>
      <c r="M25" s="4">
        <f t="shared" ca="1" si="15"/>
        <v>17789.7</v>
      </c>
      <c r="N25" s="4">
        <f t="shared" ca="1" si="15"/>
        <v>18949.099999999999</v>
      </c>
    </row>
    <row r="26" spans="2:14" x14ac:dyDescent="0.2">
      <c r="B26" s="1" t="s">
        <v>1</v>
      </c>
      <c r="C26" s="4">
        <f t="shared" ref="C26:N28" ca="1" si="16">C17+C8</f>
        <v>73097.099999999991</v>
      </c>
      <c r="D26" s="4">
        <f t="shared" ca="1" si="16"/>
        <v>67001.099999999991</v>
      </c>
      <c r="E26" s="4">
        <f t="shared" ca="1" si="16"/>
        <v>71474.7</v>
      </c>
      <c r="F26" s="4">
        <f t="shared" ca="1" si="16"/>
        <v>65520</v>
      </c>
      <c r="G26" s="4">
        <f t="shared" ca="1" si="16"/>
        <v>66206.7</v>
      </c>
      <c r="H26" s="4">
        <f t="shared" ca="1" si="16"/>
        <v>54177</v>
      </c>
      <c r="I26" s="4">
        <f t="shared" ca="1" si="16"/>
        <v>55290.6</v>
      </c>
      <c r="J26" s="4">
        <f t="shared" ca="1" si="16"/>
        <v>57632.7</v>
      </c>
      <c r="K26" s="4">
        <f t="shared" ca="1" si="16"/>
        <v>56916.599999999991</v>
      </c>
      <c r="L26" s="4">
        <f t="shared" ca="1" si="16"/>
        <v>57501.899999999994</v>
      </c>
      <c r="M26" s="4">
        <f t="shared" ca="1" si="16"/>
        <v>53369.1</v>
      </c>
      <c r="N26" s="4">
        <f t="shared" ca="1" si="16"/>
        <v>56847.3</v>
      </c>
    </row>
    <row r="27" spans="2:14" x14ac:dyDescent="0.2">
      <c r="B27" s="1" t="s">
        <v>2</v>
      </c>
      <c r="C27" s="4">
        <f t="shared" ca="1" si="16"/>
        <v>121828.5</v>
      </c>
      <c r="D27" s="4">
        <f t="shared" ca="1" si="16"/>
        <v>111668.5</v>
      </c>
      <c r="E27" s="4">
        <f t="shared" ca="1" si="16"/>
        <v>119124.5</v>
      </c>
      <c r="F27" s="4">
        <f t="shared" ca="1" si="16"/>
        <v>109200</v>
      </c>
      <c r="G27" s="4">
        <f t="shared" ca="1" si="16"/>
        <v>110344.5</v>
      </c>
      <c r="H27" s="4">
        <f t="shared" ca="1" si="16"/>
        <v>90295</v>
      </c>
      <c r="I27" s="4">
        <f t="shared" ca="1" si="16"/>
        <v>92151</v>
      </c>
      <c r="J27" s="4">
        <f t="shared" ca="1" si="16"/>
        <v>96054.5</v>
      </c>
      <c r="K27" s="4">
        <f t="shared" ca="1" si="16"/>
        <v>94861</v>
      </c>
      <c r="L27" s="4">
        <f t="shared" ca="1" si="16"/>
        <v>95836.5</v>
      </c>
      <c r="M27" s="4">
        <f t="shared" ca="1" si="16"/>
        <v>88948.5</v>
      </c>
      <c r="N27" s="4">
        <f t="shared" ca="1" si="16"/>
        <v>94745.5</v>
      </c>
    </row>
    <row r="28" spans="2:14" x14ac:dyDescent="0.2">
      <c r="B28" s="1" t="s">
        <v>3</v>
      </c>
      <c r="C28" s="4">
        <f t="shared" ca="1" si="16"/>
        <v>29238.84</v>
      </c>
      <c r="D28" s="4">
        <f t="shared" ca="1" si="16"/>
        <v>26800.44</v>
      </c>
      <c r="E28" s="4">
        <f t="shared" ca="1" si="16"/>
        <v>28589.88</v>
      </c>
      <c r="F28" s="4">
        <f t="shared" ca="1" si="16"/>
        <v>26208</v>
      </c>
      <c r="G28" s="4">
        <f t="shared" ca="1" si="16"/>
        <v>26482.68</v>
      </c>
      <c r="H28" s="4">
        <f t="shared" ca="1" si="16"/>
        <v>21670.799999999999</v>
      </c>
      <c r="I28" s="4">
        <f t="shared" ca="1" si="16"/>
        <v>22116.239999999998</v>
      </c>
      <c r="J28" s="4">
        <f t="shared" ca="1" si="16"/>
        <v>23053.08</v>
      </c>
      <c r="K28" s="4">
        <f t="shared" ca="1" si="16"/>
        <v>22766.639999999999</v>
      </c>
      <c r="L28" s="4">
        <f t="shared" ca="1" si="16"/>
        <v>23000.76</v>
      </c>
      <c r="M28" s="4">
        <f t="shared" ca="1" si="16"/>
        <v>21347.64</v>
      </c>
      <c r="N28" s="4">
        <f t="shared" ca="1" si="16"/>
        <v>23525.16</v>
      </c>
    </row>
    <row r="30" spans="2:14" ht="15" x14ac:dyDescent="0.25">
      <c r="B30" s="5" t="s">
        <v>7</v>
      </c>
      <c r="C30" s="6">
        <f ca="1">SUM(C25:C29)</f>
        <v>248530.13999999998</v>
      </c>
      <c r="D30" s="6">
        <f t="shared" ref="D30" ca="1" si="17">SUM(D25:D29)</f>
        <v>227803.74</v>
      </c>
      <c r="E30" s="6">
        <f t="shared" ref="E30" ca="1" si="18">SUM(E25:E29)</f>
        <v>243013.98</v>
      </c>
      <c r="F30" s="6">
        <f t="shared" ref="F30" ca="1" si="19">SUM(F25:F29)</f>
        <v>222768</v>
      </c>
      <c r="G30" s="6">
        <f t="shared" ref="G30" ca="1" si="20">SUM(G25:G29)</f>
        <v>225102.78</v>
      </c>
      <c r="H30" s="6">
        <f t="shared" ref="H30" ca="1" si="21">SUM(H25:H29)</f>
        <v>184201.8</v>
      </c>
      <c r="I30" s="6">
        <f t="shared" ref="I30" ca="1" si="22">SUM(I25:I29)</f>
        <v>187988.03999999998</v>
      </c>
      <c r="J30" s="6">
        <f t="shared" ref="J30" ca="1" si="23">SUM(J25:J29)</f>
        <v>195951.18</v>
      </c>
      <c r="K30" s="6">
        <f t="shared" ref="K30" ca="1" si="24">SUM(K25:K29)</f>
        <v>193516.44</v>
      </c>
      <c r="L30" s="6">
        <f t="shared" ref="L30" ca="1" si="25">SUM(L25:L29)</f>
        <v>195506.46000000002</v>
      </c>
      <c r="M30" s="6">
        <f t="shared" ref="M30" ca="1" si="26">SUM(M25:M29)</f>
        <v>181454.94</v>
      </c>
      <c r="N30" s="6">
        <f t="shared" ref="N30" ca="1" si="27">SUM(N25:N29)</f>
        <v>194067.06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Oil</vt:lpstr>
      <vt:lpstr>Gas</vt:lpstr>
      <vt:lpstr>Minerals</vt:lpstr>
      <vt:lpstr>Acid</vt:lpstr>
      <vt:lpstr>Summary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marcus small</cp:lastModifiedBy>
  <cp:lastPrinted>2019-05-18T07:05:09Z</cp:lastPrinted>
  <dcterms:created xsi:type="dcterms:W3CDTF">2013-10-25T12:06:59Z</dcterms:created>
  <dcterms:modified xsi:type="dcterms:W3CDTF">2019-05-18T12:50:50Z</dcterms:modified>
</cp:coreProperties>
</file>