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0" windowWidth="22995" windowHeight="10035"/>
  </bookViews>
  <sheets>
    <sheet name="List" sheetId="1" r:id="rId1"/>
  </sheets>
  <calcPr calcId="145621"/>
</workbook>
</file>

<file path=xl/calcChain.xml><?xml version="1.0" encoding="utf-8"?>
<calcChain xmlns="http://schemas.openxmlformats.org/spreadsheetml/2006/main">
  <c r="A32" i="1" l="1"/>
  <c r="B32" i="1" s="1"/>
  <c r="B33" i="1" l="1"/>
  <c r="B34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0" i="1"/>
  <c r="H20" i="1"/>
  <c r="G20" i="1"/>
  <c r="F20" i="1"/>
  <c r="E20" i="1"/>
  <c r="D20" i="1"/>
  <c r="C20" i="1"/>
  <c r="E30" i="1" l="1"/>
  <c r="I30" i="1"/>
  <c r="D30" i="1"/>
  <c r="G30" i="1"/>
  <c r="F30" i="1"/>
  <c r="H30" i="1"/>
  <c r="C30" i="1"/>
  <c r="H33" i="1"/>
  <c r="C32" i="1"/>
  <c r="H32" i="1"/>
  <c r="D32" i="1"/>
  <c r="E34" i="1"/>
  <c r="B36" i="1"/>
  <c r="E32" i="1"/>
  <c r="I32" i="1"/>
  <c r="F32" i="1"/>
  <c r="G32" i="1"/>
  <c r="G33" i="1" l="1"/>
  <c r="F33" i="1"/>
  <c r="C33" i="1"/>
  <c r="I33" i="1"/>
  <c r="E33" i="1"/>
  <c r="D33" i="1"/>
  <c r="I34" i="1"/>
  <c r="D34" i="1"/>
  <c r="H34" i="1"/>
  <c r="C34" i="1"/>
  <c r="G34" i="1"/>
  <c r="F34" i="1"/>
  <c r="C36" i="1" l="1"/>
  <c r="G36" i="1"/>
  <c r="D36" i="1"/>
  <c r="I36" i="1"/>
  <c r="E36" i="1"/>
  <c r="H36" i="1"/>
  <c r="F36" i="1"/>
</calcChain>
</file>

<file path=xl/sharedStrings.xml><?xml version="1.0" encoding="utf-8"?>
<sst xmlns="http://schemas.openxmlformats.org/spreadsheetml/2006/main" count="43" uniqueCount="23">
  <si>
    <t>Dept 1</t>
  </si>
  <si>
    <t>Dept 2</t>
  </si>
  <si>
    <t>Dept 3</t>
  </si>
  <si>
    <t>Dep 20</t>
  </si>
  <si>
    <t>Dep 21</t>
  </si>
  <si>
    <t>Dep 22</t>
  </si>
  <si>
    <t>Dep 4</t>
  </si>
  <si>
    <t>Dep 7</t>
  </si>
  <si>
    <t>Dep 12</t>
  </si>
  <si>
    <t>Group1</t>
  </si>
  <si>
    <t>Group2</t>
  </si>
  <si>
    <t>Group3</t>
  </si>
  <si>
    <t>Group4</t>
  </si>
  <si>
    <t>Group5</t>
  </si>
  <si>
    <t>Group6</t>
  </si>
  <si>
    <t>Group7</t>
  </si>
  <si>
    <t>Department</t>
  </si>
  <si>
    <t>Group</t>
  </si>
  <si>
    <t>Group Total</t>
  </si>
  <si>
    <t>List</t>
  </si>
  <si>
    <t>Dep 15</t>
  </si>
  <si>
    <t>Choose</t>
  </si>
  <si>
    <t>Dep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</si>
</sst>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Border="1"/>
    <xf numFmtId="0" fontId="0" fillId="0" borderId="0" xfId="0" applyFill="1" applyBorder="1"/>
    <xf numFmtId="43" fontId="0" fillId="0" borderId="0" xfId="0" applyNumberFormat="1" applyBorder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43" fontId="0" fillId="0" borderId="0" xfId="1" applyNumberFormat="1" applyFont="1"/>
    <xf numFmtId="43" fontId="0" fillId="0" borderId="0" xfId="0" applyNumberFormat="1"/>
    <xf numFmtId="0" fontId="2" fillId="0" borderId="0" xfId="0" applyFont="1"/>
    <xf numFmtId="0" fontId="0" fillId="2" borderId="0" xfId="0" applyFill="1"/>
    <xf numFmtId="17" fontId="3" fillId="3" borderId="0" xfId="0" applyNumberFormat="1" applyFont="1" applyFill="1" applyBorder="1" applyAlignment="1">
      <alignment horizontal="left" vertical="center"/>
    </xf>
    <xf numFmtId="17" fontId="3" fillId="3" borderId="0" xfId="0" applyNumberFormat="1" applyFont="1" applyFill="1" applyBorder="1" applyAlignment="1">
      <alignment horizontal="center" vertical="center"/>
    </xf>
    <xf numFmtId="43" fontId="2" fillId="0" borderId="0" xfId="0" applyNumberFormat="1" applyFont="1" applyBorder="1"/>
    <xf numFmtId="0" fontId="4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524059492563418E-3"/>
          <c:y val="8.9441317137300344E-2"/>
          <c:w val="0.99674759405074365"/>
          <c:h val="0.75754175586556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List!$B$32</c:f>
              <c:strCache>
                <c:ptCount val="1"/>
                <c:pt idx="0">
                  <c:v>Dept 1</c:v>
                </c:pt>
              </c:strCache>
            </c:strRef>
          </c:tx>
          <c:invertIfNegative val="0"/>
          <c:cat>
            <c:numRef>
              <c:f>List!$C$7:$I$7</c:f>
              <c:numCache>
                <c:formatCode>mmm\-yy</c:formatCode>
                <c:ptCount val="7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</c:numCache>
            </c:numRef>
          </c:cat>
          <c:val>
            <c:numRef>
              <c:f>List!$C$32:$I$32</c:f>
              <c:numCache>
                <c:formatCode>_(* #,##0.00_);_(* \(#,##0.00\);_(* "-"??_);_(@_)</c:formatCode>
                <c:ptCount val="7"/>
                <c:pt idx="0">
                  <c:v>9.7037395065119156</c:v>
                </c:pt>
                <c:pt idx="1">
                  <c:v>14.301697139188704</c:v>
                </c:pt>
                <c:pt idx="2">
                  <c:v>10.700027772651884</c:v>
                </c:pt>
                <c:pt idx="3">
                  <c:v>9.8626424666292927</c:v>
                </c:pt>
                <c:pt idx="4">
                  <c:v>7.8649087251303005</c:v>
                </c:pt>
                <c:pt idx="5">
                  <c:v>9.3041373584181084</c:v>
                </c:pt>
                <c:pt idx="6">
                  <c:v>13.536849765678866</c:v>
                </c:pt>
              </c:numCache>
            </c:numRef>
          </c:val>
        </c:ser>
        <c:ser>
          <c:idx val="1"/>
          <c:order val="1"/>
          <c:tx>
            <c:strRef>
              <c:f>List!$B$33</c:f>
              <c:strCache>
                <c:ptCount val="1"/>
                <c:pt idx="0">
                  <c:v>Dept 2</c:v>
                </c:pt>
              </c:strCache>
            </c:strRef>
          </c:tx>
          <c:invertIfNegative val="0"/>
          <c:cat>
            <c:numRef>
              <c:f>List!$C$7:$I$7</c:f>
              <c:numCache>
                <c:formatCode>mmm\-yy</c:formatCode>
                <c:ptCount val="7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</c:numCache>
            </c:numRef>
          </c:cat>
          <c:val>
            <c:numRef>
              <c:f>List!$C$33:$I$33</c:f>
              <c:numCache>
                <c:formatCode>_(* #,##0.00_);_(* \(#,##0.00\);_(* "-"??_);_(@_)</c:formatCode>
                <c:ptCount val="7"/>
                <c:pt idx="0">
                  <c:v>19.049482588015984</c:v>
                </c:pt>
                <c:pt idx="1">
                  <c:v>22.593782912293552</c:v>
                </c:pt>
                <c:pt idx="2">
                  <c:v>18.599803899169821</c:v>
                </c:pt>
                <c:pt idx="3">
                  <c:v>17.185640574489959</c:v>
                </c:pt>
                <c:pt idx="4">
                  <c:v>9.3920754678740472</c:v>
                </c:pt>
                <c:pt idx="5">
                  <c:v>18.211095440918907</c:v>
                </c:pt>
                <c:pt idx="6">
                  <c:v>26.414925878025041</c:v>
                </c:pt>
              </c:numCache>
            </c:numRef>
          </c:val>
        </c:ser>
        <c:ser>
          <c:idx val="2"/>
          <c:order val="2"/>
          <c:tx>
            <c:strRef>
              <c:f>List!$B$34</c:f>
              <c:strCache>
                <c:ptCount val="1"/>
                <c:pt idx="0">
                  <c:v>Dept 3</c:v>
                </c:pt>
              </c:strCache>
            </c:strRef>
          </c:tx>
          <c:invertIfNegative val="0"/>
          <c:cat>
            <c:numRef>
              <c:f>List!$C$7:$I$7</c:f>
              <c:numCache>
                <c:formatCode>mmm\-yy</c:formatCode>
                <c:ptCount val="7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</c:numCache>
            </c:numRef>
          </c:cat>
          <c:val>
            <c:numRef>
              <c:f>List!$C$34:$I$34</c:f>
              <c:numCache>
                <c:formatCode>_(* #,##0.00_);_(* \(#,##0.00\);_(* "-"??_);_(@_)</c:formatCode>
                <c:ptCount val="7"/>
                <c:pt idx="0">
                  <c:v>3.7609875742270349</c:v>
                </c:pt>
                <c:pt idx="1">
                  <c:v>3.3227717703331274</c:v>
                </c:pt>
                <c:pt idx="2">
                  <c:v>5.6394970168225012</c:v>
                </c:pt>
                <c:pt idx="3">
                  <c:v>5.5335222021014756</c:v>
                </c:pt>
                <c:pt idx="4">
                  <c:v>2.825258474075933</c:v>
                </c:pt>
                <c:pt idx="5">
                  <c:v>4.8629627704859786</c:v>
                </c:pt>
                <c:pt idx="6">
                  <c:v>9.8328328735092345</c:v>
                </c:pt>
              </c:numCache>
            </c:numRef>
          </c:val>
        </c:ser>
        <c:ser>
          <c:idx val="3"/>
          <c:order val="3"/>
          <c:spPr>
            <a:solidFill>
              <a:schemeClr val="bg1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List!$C$7:$I$7</c:f>
              <c:numCache>
                <c:formatCode>mmm\-yy</c:formatCode>
                <c:ptCount val="7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</c:numCache>
            </c:numRef>
          </c:cat>
          <c:val>
            <c:numRef>
              <c:f>List!$C$36:$I$36</c:f>
              <c:numCache>
                <c:formatCode>_(* #,##0.00_);_(* \(#,##0.00\);_(* "-"??_);_(@_)</c:formatCode>
                <c:ptCount val="7"/>
                <c:pt idx="0">
                  <c:v>32.514209668754937</c:v>
                </c:pt>
                <c:pt idx="1">
                  <c:v>40.218251821815379</c:v>
                </c:pt>
                <c:pt idx="2">
                  <c:v>34.93932868864421</c:v>
                </c:pt>
                <c:pt idx="3">
                  <c:v>32.581805243220728</c:v>
                </c:pt>
                <c:pt idx="4">
                  <c:v>20.082242667080283</c:v>
                </c:pt>
                <c:pt idx="5">
                  <c:v>32.378195569822992</c:v>
                </c:pt>
                <c:pt idx="6">
                  <c:v>49.784608517213144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7992576"/>
        <c:axId val="121195904"/>
      </c:barChart>
      <c:dateAx>
        <c:axId val="67992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121195904"/>
        <c:crosses val="autoZero"/>
        <c:auto val="1"/>
        <c:lblOffset val="100"/>
        <c:baseTimeUnit val="months"/>
      </c:dateAx>
      <c:valAx>
        <c:axId val="121195904"/>
        <c:scaling>
          <c:orientation val="minMax"/>
          <c:max val="100"/>
          <c:min val="0"/>
        </c:scaling>
        <c:delete val="1"/>
        <c:axPos val="l"/>
        <c:numFmt formatCode="_(* #,##0.00_);_(* \(#,##0.00\);_(* &quot;-&quot;??_);_(@_)" sourceLinked="1"/>
        <c:majorTickMark val="out"/>
        <c:minorTickMark val="none"/>
        <c:tickLblPos val="nextTo"/>
        <c:crossAx val="6799257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46454286964129482"/>
          <c:y val="8.5645914812971929E-3"/>
          <c:w val="0.53267935258092736"/>
          <c:h val="7.0596019247594038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1117740</xdr:colOff>
      <xdr:row>0</xdr:row>
      <xdr:rowOff>80102</xdr:rowOff>
    </xdr:from>
    <xdr:ext cx="4955589" cy="468333"/>
    <xdr:sp macro="" textlink="">
      <xdr:nvSpPr>
        <xdr:cNvPr id="2" name="Text Box 21"/>
        <xdr:cNvSpPr txBox="1">
          <a:spLocks noChangeArrowheads="1"/>
        </xdr:cNvSpPr>
      </xdr:nvSpPr>
      <xdr:spPr bwMode="auto">
        <a:xfrm>
          <a:off x="1117740" y="80102"/>
          <a:ext cx="4955589" cy="468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2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27432" rIns="27432" bIns="27432" anchor="ctr" upright="1">
          <a:spAutoFit/>
        </a:bodyPr>
        <a:lstStyle/>
        <a:p>
          <a:pPr algn="l" rtl="0">
            <a:defRPr sz="1000"/>
          </a:pPr>
          <a:r>
            <a:rPr lang="en-AU" sz="2800" b="1" i="0" u="none" strike="noStrike" baseline="0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Isolate Sub </a:t>
          </a:r>
          <a:r>
            <a:rPr lang="en-AU" sz="2400" b="1" i="0" u="none" strike="noStrike" baseline="0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Groups</a:t>
          </a:r>
        </a:p>
      </xdr:txBody>
    </xdr:sp>
    <xdr:clientData/>
  </xdr:oneCellAnchor>
  <xdr:oneCellAnchor>
    <xdr:from>
      <xdr:col>0</xdr:col>
      <xdr:colOff>323851</xdr:colOff>
      <xdr:row>0</xdr:row>
      <xdr:rowOff>47625</xdr:rowOff>
    </xdr:from>
    <xdr:ext cx="685799" cy="694023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1" y="47625"/>
          <a:ext cx="685799" cy="694023"/>
        </a:xfrm>
        <a:prstGeom prst="rect">
          <a:avLst/>
        </a:prstGeom>
      </xdr:spPr>
    </xdr:pic>
    <xdr:clientData/>
  </xdr:oneCellAnchor>
  <xdr:twoCellAnchor>
    <xdr:from>
      <xdr:col>9</xdr:col>
      <xdr:colOff>323850</xdr:colOff>
      <xdr:row>7</xdr:row>
      <xdr:rowOff>100011</xdr:rowOff>
    </xdr:from>
    <xdr:to>
      <xdr:col>18</xdr:col>
      <xdr:colOff>19050</xdr:colOff>
      <xdr:row>28</xdr:row>
      <xdr:rowOff>38099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57150</xdr:colOff>
      <xdr:row>4</xdr:row>
      <xdr:rowOff>57150</xdr:rowOff>
    </xdr:from>
    <xdr:to>
      <xdr:col>5</xdr:col>
      <xdr:colOff>552450</xdr:colOff>
      <xdr:row>4</xdr:row>
      <xdr:rowOff>57150</xdr:rowOff>
    </xdr:to>
    <xdr:cxnSp macro="">
      <xdr:nvCxnSpPr>
        <xdr:cNvPr id="7" name="Straight Arrow Connector 6"/>
        <xdr:cNvCxnSpPr/>
      </xdr:nvCxnSpPr>
      <xdr:spPr>
        <a:xfrm>
          <a:off x="4629150" y="704850"/>
          <a:ext cx="4953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6"/>
  <sheetViews>
    <sheetView showGridLines="0" showRowColHeaders="0" tabSelected="1" zoomScale="80" zoomScaleNormal="80" workbookViewId="0">
      <selection activeCell="D41" sqref="D41"/>
    </sheetView>
  </sheetViews>
  <sheetFormatPr defaultRowHeight="12.75" outlineLevelCol="1" x14ac:dyDescent="0.2"/>
  <cols>
    <col min="1" max="2" width="20.5703125" bestFit="1" customWidth="1"/>
    <col min="13" max="13" width="10.5703125" hidden="1" customWidth="1" outlineLevel="1"/>
    <col min="14" max="14" width="9.140625" collapsed="1"/>
  </cols>
  <sheetData>
    <row r="1" spans="1:13" x14ac:dyDescent="0.2">
      <c r="M1" t="s">
        <v>19</v>
      </c>
    </row>
    <row r="2" spans="1:13" x14ac:dyDescent="0.2">
      <c r="M2" t="s">
        <v>9</v>
      </c>
    </row>
    <row r="3" spans="1:13" x14ac:dyDescent="0.2">
      <c r="M3" t="s">
        <v>10</v>
      </c>
    </row>
    <row r="4" spans="1:13" x14ac:dyDescent="0.2">
      <c r="M4" t="s">
        <v>11</v>
      </c>
    </row>
    <row r="5" spans="1:13" x14ac:dyDescent="0.2">
      <c r="E5" t="s">
        <v>21</v>
      </c>
      <c r="G5" t="s">
        <v>12</v>
      </c>
      <c r="M5" t="s">
        <v>12</v>
      </c>
    </row>
    <row r="6" spans="1:13" x14ac:dyDescent="0.2">
      <c r="M6" t="s">
        <v>13</v>
      </c>
    </row>
    <row r="7" spans="1:13" x14ac:dyDescent="0.2">
      <c r="A7" s="11" t="s">
        <v>17</v>
      </c>
      <c r="B7" s="11" t="s">
        <v>16</v>
      </c>
      <c r="C7" s="12">
        <v>41913</v>
      </c>
      <c r="D7" s="12">
        <v>41944</v>
      </c>
      <c r="E7" s="12">
        <v>41974</v>
      </c>
      <c r="F7" s="12">
        <v>42005</v>
      </c>
      <c r="G7" s="12">
        <v>42036</v>
      </c>
      <c r="H7" s="12">
        <v>42064</v>
      </c>
      <c r="I7" s="12">
        <v>42095</v>
      </c>
      <c r="J7" s="1"/>
      <c r="M7" t="s">
        <v>14</v>
      </c>
    </row>
    <row r="8" spans="1:13" x14ac:dyDescent="0.2">
      <c r="A8" s="4" t="s">
        <v>9</v>
      </c>
      <c r="B8" s="2" t="s">
        <v>22</v>
      </c>
      <c r="C8" s="3">
        <v>26.913219378967007</v>
      </c>
      <c r="D8" s="3">
        <v>24.662740096425125</v>
      </c>
      <c r="E8" s="3">
        <v>18.928698978246924</v>
      </c>
      <c r="F8" s="3">
        <v>26.00710505393802</v>
      </c>
      <c r="G8" s="3">
        <v>14.748067401353904</v>
      </c>
      <c r="H8" s="3">
        <v>32.077601207500379</v>
      </c>
      <c r="I8" s="3">
        <v>61.558770962297388</v>
      </c>
      <c r="J8" s="1"/>
    </row>
    <row r="9" spans="1:13" x14ac:dyDescent="0.2">
      <c r="A9" s="4" t="s">
        <v>10</v>
      </c>
      <c r="B9" s="4" t="s">
        <v>8</v>
      </c>
      <c r="C9" s="3">
        <v>53.826438757934014</v>
      </c>
      <c r="D9" s="3">
        <v>49.32548019285025</v>
      </c>
      <c r="E9" s="3">
        <v>37.857397956493848</v>
      </c>
      <c r="F9" s="3">
        <v>52.014210107876039</v>
      </c>
      <c r="G9" s="3">
        <v>29.496134802707807</v>
      </c>
      <c r="H9" s="3">
        <v>64.155202415000758</v>
      </c>
      <c r="I9" s="3">
        <v>123.11754192459478</v>
      </c>
      <c r="J9" s="1"/>
      <c r="M9" t="s">
        <v>18</v>
      </c>
    </row>
    <row r="10" spans="1:13" x14ac:dyDescent="0.2">
      <c r="A10" s="4" t="s">
        <v>10</v>
      </c>
      <c r="B10" s="4" t="s">
        <v>6</v>
      </c>
      <c r="C10" s="3">
        <v>15</v>
      </c>
      <c r="D10" s="3">
        <v>12</v>
      </c>
      <c r="E10" s="3">
        <v>17</v>
      </c>
      <c r="F10" s="3">
        <v>19</v>
      </c>
      <c r="G10" s="3">
        <v>24</v>
      </c>
      <c r="H10" s="3">
        <v>28</v>
      </c>
      <c r="I10" s="3">
        <v>33</v>
      </c>
      <c r="J10" s="1"/>
    </row>
    <row r="11" spans="1:13" x14ac:dyDescent="0.2">
      <c r="A11" s="4" t="s">
        <v>12</v>
      </c>
      <c r="B11" s="4" t="s">
        <v>0</v>
      </c>
      <c r="C11" s="3">
        <v>9.7037395065119156</v>
      </c>
      <c r="D11" s="3">
        <v>14.301697139188704</v>
      </c>
      <c r="E11" s="3">
        <v>10.700027772651884</v>
      </c>
      <c r="F11" s="3">
        <v>9.8626424666292927</v>
      </c>
      <c r="G11" s="3">
        <v>7.8649087251303005</v>
      </c>
      <c r="H11" s="3">
        <v>9.3041373584181084</v>
      </c>
      <c r="I11" s="3">
        <v>13.536849765678866</v>
      </c>
      <c r="J11" s="1"/>
    </row>
    <row r="12" spans="1:13" x14ac:dyDescent="0.2">
      <c r="A12" s="4" t="s">
        <v>12</v>
      </c>
      <c r="B12" s="4" t="s">
        <v>1</v>
      </c>
      <c r="C12" s="3">
        <v>19.049482588015984</v>
      </c>
      <c r="D12" s="3">
        <v>22.593782912293552</v>
      </c>
      <c r="E12" s="3">
        <v>18.599803899169821</v>
      </c>
      <c r="F12" s="3">
        <v>17.185640574489959</v>
      </c>
      <c r="G12" s="3">
        <v>9.3920754678740472</v>
      </c>
      <c r="H12" s="3">
        <v>18.211095440918907</v>
      </c>
      <c r="I12" s="3">
        <v>26.414925878025041</v>
      </c>
      <c r="J12" s="1"/>
    </row>
    <row r="13" spans="1:13" x14ac:dyDescent="0.2">
      <c r="A13" s="4" t="s">
        <v>12</v>
      </c>
      <c r="B13" s="4" t="s">
        <v>2</v>
      </c>
      <c r="C13" s="3">
        <v>3.7609875742270349</v>
      </c>
      <c r="D13" s="3">
        <v>3.3227717703331274</v>
      </c>
      <c r="E13" s="3">
        <v>5.6394970168225012</v>
      </c>
      <c r="F13" s="3">
        <v>5.5335222021014756</v>
      </c>
      <c r="G13" s="3">
        <v>2.825258474075933</v>
      </c>
      <c r="H13" s="3">
        <v>4.8629627704859786</v>
      </c>
      <c r="I13" s="3">
        <v>9.8328328735092345</v>
      </c>
      <c r="J13" s="1"/>
    </row>
    <row r="14" spans="1:13" x14ac:dyDescent="0.2">
      <c r="A14" s="4" t="s">
        <v>13</v>
      </c>
      <c r="B14" s="4" t="s">
        <v>3</v>
      </c>
      <c r="C14" s="3">
        <v>26.679497960477644</v>
      </c>
      <c r="D14" s="3">
        <v>28.814916468850328</v>
      </c>
      <c r="E14" s="3">
        <v>28.115487432845924</v>
      </c>
      <c r="F14" s="3">
        <v>36.303074545110398</v>
      </c>
      <c r="G14" s="3">
        <v>21.282159393521795</v>
      </c>
      <c r="H14" s="3">
        <v>33.045611681000572</v>
      </c>
      <c r="I14" s="3">
        <v>45.002433722568696</v>
      </c>
      <c r="J14" s="1"/>
    </row>
    <row r="15" spans="1:13" x14ac:dyDescent="0.2">
      <c r="A15" s="4" t="s">
        <v>13</v>
      </c>
      <c r="B15" s="4" t="s">
        <v>4</v>
      </c>
      <c r="C15" s="3">
        <v>10.521799451141296</v>
      </c>
      <c r="D15" s="3">
        <v>10.161245587630177</v>
      </c>
      <c r="E15" s="3">
        <v>6.9675336947398216</v>
      </c>
      <c r="F15" s="3">
        <v>6.0695580119827586</v>
      </c>
      <c r="G15" s="3">
        <v>4.8869335767799917</v>
      </c>
      <c r="H15" s="3">
        <v>10.469532342683566</v>
      </c>
      <c r="I15" s="3">
        <v>17.216238924747366</v>
      </c>
      <c r="J15" s="1"/>
    </row>
    <row r="16" spans="1:13" x14ac:dyDescent="0.2">
      <c r="A16" s="4" t="s">
        <v>13</v>
      </c>
      <c r="B16" s="4" t="s">
        <v>5</v>
      </c>
      <c r="C16" s="3">
        <v>10.749902205569299</v>
      </c>
      <c r="D16" s="3">
        <v>10.710045877146062</v>
      </c>
      <c r="E16" s="3">
        <v>10.533300603518231</v>
      </c>
      <c r="F16" s="3">
        <v>13.010607772627132</v>
      </c>
      <c r="G16" s="3">
        <v>7.9085420606372647</v>
      </c>
      <c r="H16" s="3">
        <v>13.405977907945994</v>
      </c>
      <c r="I16" s="3">
        <v>24.56273312592559</v>
      </c>
      <c r="J16" s="1"/>
    </row>
    <row r="17" spans="1:10" x14ac:dyDescent="0.2">
      <c r="A17" s="4" t="s">
        <v>14</v>
      </c>
      <c r="B17" s="5" t="s">
        <v>7</v>
      </c>
      <c r="C17" s="3">
        <v>12</v>
      </c>
      <c r="D17" s="3">
        <v>14.5</v>
      </c>
      <c r="E17" s="3">
        <v>22</v>
      </c>
      <c r="F17" s="3">
        <v>25</v>
      </c>
      <c r="G17" s="3">
        <v>33</v>
      </c>
      <c r="H17" s="3">
        <v>22</v>
      </c>
      <c r="I17" s="3">
        <v>17</v>
      </c>
      <c r="J17" s="1"/>
    </row>
    <row r="18" spans="1:10" x14ac:dyDescent="0.2">
      <c r="A18" s="4" t="s">
        <v>14</v>
      </c>
      <c r="B18" s="5" t="s">
        <v>20</v>
      </c>
      <c r="C18" s="3">
        <v>10.822081040433337</v>
      </c>
      <c r="D18" s="3">
        <v>12</v>
      </c>
      <c r="E18" s="3">
        <v>17</v>
      </c>
      <c r="F18" s="3">
        <v>33</v>
      </c>
      <c r="G18" s="3">
        <v>44</v>
      </c>
      <c r="H18" s="3">
        <v>54</v>
      </c>
      <c r="I18" s="3">
        <v>58</v>
      </c>
      <c r="J18" s="1"/>
    </row>
    <row r="19" spans="1:10" x14ac:dyDescent="0.2">
      <c r="A19" s="4"/>
      <c r="B19" s="5"/>
      <c r="C19" s="1"/>
      <c r="D19" s="1"/>
      <c r="E19" s="1"/>
      <c r="F19" s="1"/>
      <c r="G19" s="1"/>
      <c r="H19" s="1"/>
      <c r="I19" s="1"/>
      <c r="J19" s="1"/>
    </row>
    <row r="20" spans="1:10" x14ac:dyDescent="0.2">
      <c r="A20" s="1"/>
      <c r="B20" s="6" t="s">
        <v>18</v>
      </c>
      <c r="C20" s="13">
        <f t="shared" ref="C20:I20" si="0">SUM(C8:C18)</f>
        <v>199.02714846327757</v>
      </c>
      <c r="D20" s="13">
        <f t="shared" si="0"/>
        <v>202.39268004471734</v>
      </c>
      <c r="E20" s="13">
        <f t="shared" si="0"/>
        <v>193.34174735448894</v>
      </c>
      <c r="F20" s="13">
        <f t="shared" si="0"/>
        <v>242.9863607347551</v>
      </c>
      <c r="G20" s="13">
        <f t="shared" si="0"/>
        <v>199.40407990208104</v>
      </c>
      <c r="H20" s="13">
        <f t="shared" si="0"/>
        <v>289.53212112395425</v>
      </c>
      <c r="I20" s="13">
        <f t="shared" si="0"/>
        <v>429.24232717734697</v>
      </c>
      <c r="J20" s="1"/>
    </row>
    <row r="21" spans="1:1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">
      <c r="B22" s="4" t="s">
        <v>9</v>
      </c>
      <c r="C22" s="7">
        <f t="shared" ref="C22:I22" si="1">SUMIF($A$8:$A$18,$B22,C$8:C$18)</f>
        <v>26.913219378967007</v>
      </c>
      <c r="D22" s="7">
        <f t="shared" si="1"/>
        <v>24.662740096425125</v>
      </c>
      <c r="E22" s="7">
        <f t="shared" si="1"/>
        <v>18.928698978246924</v>
      </c>
      <c r="F22" s="7">
        <f t="shared" si="1"/>
        <v>26.00710505393802</v>
      </c>
      <c r="G22" s="7">
        <f t="shared" si="1"/>
        <v>14.748067401353904</v>
      </c>
      <c r="H22" s="7">
        <f t="shared" si="1"/>
        <v>32.077601207500379</v>
      </c>
      <c r="I22" s="7">
        <f t="shared" si="1"/>
        <v>61.558770962297388</v>
      </c>
    </row>
    <row r="23" spans="1:10" x14ac:dyDescent="0.2">
      <c r="B23" s="4" t="s">
        <v>10</v>
      </c>
      <c r="C23" s="7">
        <f t="shared" ref="C23:C28" si="2">SUMIF($A$8:$A$18,$B23,C$8:C$18)</f>
        <v>68.826438757934014</v>
      </c>
      <c r="D23" s="7">
        <f t="shared" ref="D23:I28" si="3">SUMIF($A$8:$A$18,$B23,D$8:D$18)</f>
        <v>61.32548019285025</v>
      </c>
      <c r="E23" s="7">
        <f t="shared" si="3"/>
        <v>54.857397956493848</v>
      </c>
      <c r="F23" s="7">
        <f t="shared" si="3"/>
        <v>71.014210107876039</v>
      </c>
      <c r="G23" s="7">
        <f t="shared" si="3"/>
        <v>53.496134802707807</v>
      </c>
      <c r="H23" s="7">
        <f t="shared" si="3"/>
        <v>92.155202415000758</v>
      </c>
      <c r="I23" s="7">
        <f t="shared" si="3"/>
        <v>156.11754192459478</v>
      </c>
    </row>
    <row r="24" spans="1:10" x14ac:dyDescent="0.2">
      <c r="B24" s="4" t="s">
        <v>11</v>
      </c>
      <c r="C24" s="7">
        <f t="shared" si="2"/>
        <v>0</v>
      </c>
      <c r="D24" s="7">
        <f t="shared" si="3"/>
        <v>0</v>
      </c>
      <c r="E24" s="7">
        <f t="shared" si="3"/>
        <v>0</v>
      </c>
      <c r="F24" s="7">
        <f t="shared" si="3"/>
        <v>0</v>
      </c>
      <c r="G24" s="7">
        <f t="shared" si="3"/>
        <v>0</v>
      </c>
      <c r="H24" s="7">
        <f t="shared" si="3"/>
        <v>0</v>
      </c>
      <c r="I24" s="7">
        <f t="shared" si="3"/>
        <v>0</v>
      </c>
    </row>
    <row r="25" spans="1:10" x14ac:dyDescent="0.2">
      <c r="B25" s="4" t="s">
        <v>12</v>
      </c>
      <c r="C25" s="7">
        <f t="shared" si="2"/>
        <v>32.514209668754937</v>
      </c>
      <c r="D25" s="7">
        <f t="shared" si="3"/>
        <v>40.218251821815379</v>
      </c>
      <c r="E25" s="7">
        <f t="shared" si="3"/>
        <v>34.93932868864421</v>
      </c>
      <c r="F25" s="7">
        <f t="shared" si="3"/>
        <v>32.581805243220728</v>
      </c>
      <c r="G25" s="7">
        <f t="shared" si="3"/>
        <v>20.082242667080283</v>
      </c>
      <c r="H25" s="7">
        <f t="shared" si="3"/>
        <v>32.378195569822992</v>
      </c>
      <c r="I25" s="7">
        <f t="shared" si="3"/>
        <v>49.784608517213144</v>
      </c>
    </row>
    <row r="26" spans="1:10" x14ac:dyDescent="0.2">
      <c r="B26" s="4" t="s">
        <v>13</v>
      </c>
      <c r="C26" s="7">
        <f t="shared" si="2"/>
        <v>47.951199617188237</v>
      </c>
      <c r="D26" s="7">
        <f t="shared" si="3"/>
        <v>49.686207933626562</v>
      </c>
      <c r="E26" s="7">
        <f t="shared" si="3"/>
        <v>45.61632173110398</v>
      </c>
      <c r="F26" s="7">
        <f t="shared" si="3"/>
        <v>55.383240329720287</v>
      </c>
      <c r="G26" s="7">
        <f t="shared" si="3"/>
        <v>34.077635030939049</v>
      </c>
      <c r="H26" s="7">
        <f t="shared" si="3"/>
        <v>56.921121931630132</v>
      </c>
      <c r="I26" s="7">
        <f t="shared" si="3"/>
        <v>86.781405773241659</v>
      </c>
    </row>
    <row r="27" spans="1:10" x14ac:dyDescent="0.2">
      <c r="B27" s="4" t="s">
        <v>14</v>
      </c>
      <c r="C27" s="7">
        <f t="shared" si="2"/>
        <v>22.822081040433339</v>
      </c>
      <c r="D27" s="7">
        <f t="shared" si="3"/>
        <v>26.5</v>
      </c>
      <c r="E27" s="7">
        <f t="shared" si="3"/>
        <v>39</v>
      </c>
      <c r="F27" s="7">
        <f t="shared" si="3"/>
        <v>58</v>
      </c>
      <c r="G27" s="7">
        <f t="shared" si="3"/>
        <v>77</v>
      </c>
      <c r="H27" s="7">
        <f t="shared" si="3"/>
        <v>76</v>
      </c>
      <c r="I27" s="7">
        <f t="shared" si="3"/>
        <v>75</v>
      </c>
    </row>
    <row r="28" spans="1:10" x14ac:dyDescent="0.2">
      <c r="B28" s="4" t="s">
        <v>15</v>
      </c>
      <c r="C28" s="7">
        <f t="shared" si="2"/>
        <v>0</v>
      </c>
      <c r="D28" s="7">
        <f t="shared" si="3"/>
        <v>0</v>
      </c>
      <c r="E28" s="7">
        <f t="shared" si="3"/>
        <v>0</v>
      </c>
      <c r="F28" s="7">
        <f t="shared" si="3"/>
        <v>0</v>
      </c>
      <c r="G28" s="7">
        <f t="shared" si="3"/>
        <v>0</v>
      </c>
      <c r="H28" s="7">
        <f t="shared" si="3"/>
        <v>0</v>
      </c>
      <c r="I28" s="7">
        <f t="shared" si="3"/>
        <v>0</v>
      </c>
    </row>
    <row r="29" spans="1:10" x14ac:dyDescent="0.2">
      <c r="B29" s="6"/>
    </row>
    <row r="30" spans="1:10" x14ac:dyDescent="0.2">
      <c r="B30" s="6" t="s">
        <v>18</v>
      </c>
      <c r="C30" s="8">
        <f>SUM(C22:C28)</f>
        <v>199.02714846327754</v>
      </c>
      <c r="D30" s="8">
        <f t="shared" ref="D30:I30" si="4">SUM(D22:D28)</f>
        <v>202.39268004471734</v>
      </c>
      <c r="E30" s="8">
        <f t="shared" si="4"/>
        <v>193.34174735448897</v>
      </c>
      <c r="F30" s="8">
        <f t="shared" si="4"/>
        <v>242.98636073475507</v>
      </c>
      <c r="G30" s="8">
        <f t="shared" si="4"/>
        <v>199.40407990208104</v>
      </c>
      <c r="H30" s="8">
        <f t="shared" si="4"/>
        <v>289.53212112395425</v>
      </c>
      <c r="I30" s="8">
        <f t="shared" si="4"/>
        <v>429.24232717734697</v>
      </c>
    </row>
    <row r="32" spans="1:10" x14ac:dyDescent="0.2">
      <c r="A32" s="4" t="str">
        <f>G5</f>
        <v>Group4</v>
      </c>
      <c r="B32" s="10" t="str">
        <f ca="1">IFERROR((OFFSET($B$7,MATCH($A$32,$A$8:$A$18,0)+IF(COUNTIF($A$8:$A$18,$A$32)&gt;(ROW(B32)-ROW(B$32)),(ROW(B32)-ROW(B$32)),NA()),0)),"")</f>
        <v>Dept 1</v>
      </c>
      <c r="C32" s="7">
        <f ca="1">IF($B32="","",SUMIF($B$8:$B$18,$B32,C$8:C$18))</f>
        <v>9.7037395065119156</v>
      </c>
      <c r="D32" s="7">
        <f t="shared" ref="D32:I34" ca="1" si="5">IF($B32="","",SUMIF($B$8:$B$18,$B32,D$8:D$18))</f>
        <v>14.301697139188704</v>
      </c>
      <c r="E32" s="7">
        <f t="shared" ca="1" si="5"/>
        <v>10.700027772651884</v>
      </c>
      <c r="F32" s="7">
        <f t="shared" ca="1" si="5"/>
        <v>9.8626424666292927</v>
      </c>
      <c r="G32" s="7">
        <f t="shared" ca="1" si="5"/>
        <v>7.8649087251303005</v>
      </c>
      <c r="H32" s="7">
        <f t="shared" ca="1" si="5"/>
        <v>9.3041373584181084</v>
      </c>
      <c r="I32" s="7">
        <f t="shared" ca="1" si="5"/>
        <v>13.536849765678866</v>
      </c>
    </row>
    <row r="33" spans="2:9" x14ac:dyDescent="0.2">
      <c r="B33" s="14" t="str">
        <f t="shared" ref="B33:B34" ca="1" si="6">IFERROR((OFFSET($B$7,MATCH($A$32,$A$8:$A$18,0)+IF(COUNTIF($A$8:$A$18,$A$32)&gt;(ROW(B33)-ROW(B$32)),(ROW(B33)-ROW(B$32)),NA()),0)),"")</f>
        <v>Dept 2</v>
      </c>
      <c r="C33" s="7">
        <f t="shared" ref="C33:C34" ca="1" si="7">IF($B33="","",SUMIF($B$8:$B$18,$B33,C$8:C$18))</f>
        <v>19.049482588015984</v>
      </c>
      <c r="D33" s="7">
        <f t="shared" ca="1" si="5"/>
        <v>22.593782912293552</v>
      </c>
      <c r="E33" s="7">
        <f t="shared" ca="1" si="5"/>
        <v>18.599803899169821</v>
      </c>
      <c r="F33" s="7">
        <f t="shared" ca="1" si="5"/>
        <v>17.185640574489959</v>
      </c>
      <c r="G33" s="7">
        <f t="shared" ca="1" si="5"/>
        <v>9.3920754678740472</v>
      </c>
      <c r="H33" s="7">
        <f t="shared" ca="1" si="5"/>
        <v>18.211095440918907</v>
      </c>
      <c r="I33" s="7">
        <f t="shared" ca="1" si="5"/>
        <v>26.414925878025041</v>
      </c>
    </row>
    <row r="34" spans="2:9" x14ac:dyDescent="0.2">
      <c r="B34" s="14" t="str">
        <f t="shared" ca="1" si="6"/>
        <v>Dept 3</v>
      </c>
      <c r="C34" s="7">
        <f t="shared" ca="1" si="7"/>
        <v>3.7609875742270349</v>
      </c>
      <c r="D34" s="7">
        <f t="shared" ca="1" si="5"/>
        <v>3.3227717703331274</v>
      </c>
      <c r="E34" s="7">
        <f t="shared" ca="1" si="5"/>
        <v>5.6394970168225012</v>
      </c>
      <c r="F34" s="7">
        <f t="shared" ca="1" si="5"/>
        <v>5.5335222021014756</v>
      </c>
      <c r="G34" s="7">
        <f t="shared" ca="1" si="5"/>
        <v>2.825258474075933</v>
      </c>
      <c r="H34" s="7">
        <f t="shared" ca="1" si="5"/>
        <v>4.8629627704859786</v>
      </c>
      <c r="I34" s="7">
        <f t="shared" ca="1" si="5"/>
        <v>9.8328328735092345</v>
      </c>
    </row>
    <row r="36" spans="2:9" x14ac:dyDescent="0.2">
      <c r="B36" s="9" t="str">
        <f>A32</f>
        <v>Group4</v>
      </c>
      <c r="C36" s="8">
        <f ca="1">SUM(C32:C34)</f>
        <v>32.514209668754937</v>
      </c>
      <c r="D36" s="8">
        <f t="shared" ref="D36:I36" ca="1" si="8">SUM(D32:D34)</f>
        <v>40.218251821815379</v>
      </c>
      <c r="E36" s="8">
        <f t="shared" ca="1" si="8"/>
        <v>34.93932868864421</v>
      </c>
      <c r="F36" s="8">
        <f t="shared" ca="1" si="8"/>
        <v>32.581805243220728</v>
      </c>
      <c r="G36" s="8">
        <f t="shared" ca="1" si="8"/>
        <v>20.082242667080283</v>
      </c>
      <c r="H36" s="8">
        <f t="shared" ca="1" si="8"/>
        <v>32.378195569822992</v>
      </c>
      <c r="I36" s="8">
        <f t="shared" ca="1" si="8"/>
        <v>49.784608517213144</v>
      </c>
    </row>
  </sheetData>
  <dataValidations count="1">
    <dataValidation type="list" allowBlank="1" showInputMessage="1" showErrorMessage="1" sqref="G5">
      <formula1>$M$2:$M$7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Company>Queensland Rail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Small, Marcus</dc:creator>
  <cp:lastModifiedBy>Small, Marcus</cp:lastModifiedBy>
  <dcterms:created xsi:type="dcterms:W3CDTF">2015-05-27T00:38:20Z</dcterms:created>
  <dcterms:modified xsi:type="dcterms:W3CDTF">2015-06-01T06:03:37Z</dcterms:modified>
</cp:coreProperties>
</file>